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8_{C1C9F67E-E164-4AA3-AFA6-6BA1370054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lary Increase Calculation" sheetId="1" r:id="rId1"/>
    <sheet name="Payments" sheetId="2" state="hidden" r:id="rId2"/>
  </sheets>
  <definedNames>
    <definedName name="payment_frequency">Payments!$A$1:$B$9</definedName>
    <definedName name="salary_paid">Payments!$A$2:$A$9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20" i="1" s="1"/>
  <c r="C23" i="1" s="1"/>
  <c r="C24" i="1" s="1"/>
  <c r="C6" i="1"/>
  <c r="C7" i="1" s="1"/>
  <c r="C10" i="1" s="1"/>
  <c r="C11" i="1" s="1"/>
  <c r="D13" i="1"/>
  <c r="D26" i="1"/>
  <c r="D12" i="1"/>
  <c r="D24" i="1"/>
  <c r="D25" i="1"/>
  <c r="D23" i="1"/>
  <c r="D10" i="1"/>
  <c r="D7" i="1"/>
  <c r="D11" i="1"/>
  <c r="D19" i="1"/>
  <c r="D20" i="1"/>
  <c r="D6" i="1"/>
  <c r="C25" i="1" l="1"/>
  <c r="C26" i="1" s="1"/>
  <c r="C12" i="1"/>
  <c r="C13" i="1" s="1"/>
</calcChain>
</file>

<file path=xl/sharedStrings.xml><?xml version="1.0" encoding="utf-8"?>
<sst xmlns="http://schemas.openxmlformats.org/spreadsheetml/2006/main" count="40" uniqueCount="25">
  <si>
    <t>You Get Paid: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</si>
  <si>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</si>
  <si>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</si>
  <si>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</si>
  <si>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</si>
  <si>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</si>
  <si>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</si>
  <si>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</si>
  <si>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</si>
  <si>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Salary Paid</t>
  </si>
  <si>
    <t>Frequency</t>
  </si>
  <si>
    <t>Amount of Raise:</t>
  </si>
  <si>
    <t>Annual Salary:</t>
  </si>
  <si>
    <t>Number of Payments/Year:</t>
  </si>
  <si>
    <t>Gross Income (Per Paycheck):</t>
  </si>
  <si>
    <t>New Salary:</t>
  </si>
  <si>
    <t>Salary Increased (/Decreased):</t>
  </si>
  <si>
    <t>Instruction</t>
  </si>
  <si>
    <t>&lt;&lt; Input value manually</t>
  </si>
  <si>
    <t>&lt;&lt; Choose your payment frequency from the drop-down list</t>
  </si>
  <si>
    <t>Salary Increase Percentage (%) Calculation from the Raise</t>
  </si>
  <si>
    <t>New Salary and Raise Calculation from the Salary Increase Percentage (%)</t>
  </si>
  <si>
    <t>Change Per Paycheck:</t>
  </si>
  <si>
    <t>A1:B9 = payment_frequency</t>
  </si>
  <si>
    <t>New Gross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</si>
</sst>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rgb="FF7F7F7F"/>
      </left>
      <right/>
      <top style="thin">
        <color rgb="FF7F7F7F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1" xfId="3" applyFont="1" applyAlignment="1">
      <alignment horizontal="center" vertical="center"/>
    </xf>
    <xf numFmtId="0" fontId="7" fillId="2" borderId="10" xfId="3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4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44" fontId="0" fillId="0" borderId="9" xfId="1" applyFont="1" applyBorder="1" applyAlignment="1">
      <alignment horizontal="right" vertical="center"/>
    </xf>
    <xf numFmtId="0" fontId="4" fillId="0" borderId="11" xfId="4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4" fillId="0" borderId="12" xfId="4" applyBorder="1" applyAlignment="1">
      <alignment horizontal="left" vertical="center"/>
    </xf>
    <xf numFmtId="0" fontId="4" fillId="0" borderId="12" xfId="4" quotePrefix="1" applyBorder="1" applyAlignment="1">
      <alignment horizontal="left" vertical="center"/>
    </xf>
    <xf numFmtId="44" fontId="0" fillId="0" borderId="9" xfId="0" applyNumberFormat="1" applyBorder="1" applyAlignment="1">
      <alignment horizontal="right" vertical="center"/>
    </xf>
    <xf numFmtId="44" fontId="7" fillId="2" borderId="10" xfId="3" applyNumberFormat="1" applyFont="1" applyBorder="1" applyAlignment="1">
      <alignment horizontal="right" vertical="center"/>
    </xf>
    <xf numFmtId="10" fontId="7" fillId="2" borderId="10" xfId="3" applyNumberFormat="1" applyFont="1" applyBorder="1" applyAlignment="1">
      <alignment horizontal="right" vertical="center"/>
    </xf>
    <xf numFmtId="44" fontId="7" fillId="2" borderId="14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horizontal="right" vertical="center"/>
    </xf>
    <xf numFmtId="0" fontId="4" fillId="0" borderId="13" xfId="4" quotePrefix="1" applyBorder="1" applyAlignment="1">
      <alignment horizontal="left" vertical="center"/>
    </xf>
    <xf numFmtId="10" fontId="0" fillId="0" borderId="9" xfId="0" applyNumberFormat="1" applyBorder="1" applyAlignment="1">
      <alignment horizontal="right" vertical="center"/>
    </xf>
    <xf numFmtId="44" fontId="7" fillId="2" borderId="10" xfId="1" applyFont="1" applyFill="1" applyBorder="1" applyAlignment="1">
      <alignment horizontal="right" vertical="center"/>
    </xf>
    <xf numFmtId="44" fontId="4" fillId="0" borderId="12" xfId="4" quotePrefix="1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4" applyFont="1" applyAlignment="1">
      <alignment horizontal="center" vertical="center"/>
    </xf>
  </cellXfs>
  <cellStyles count="5">
    <cellStyle name="Calculation" xfId="3" builtinId="22"/>
    <cellStyle name="Currency" xfId="1" builtinId="4"/>
    <cellStyle name="Explanatory Text" xfId="4" builtinId="53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21</xdr:row>
      <xdr:rowOff>57150</xdr:rowOff>
    </xdr:from>
    <xdr:to>
      <xdr:col>8</xdr:col>
      <xdr:colOff>380746</xdr:colOff>
      <xdr:row>22</xdr:row>
      <xdr:rowOff>99675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25BF0A-DA70-445C-BEDF-42091EB3C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3695700"/>
          <a:ext cx="1352296" cy="304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7"/>
  <sheetViews>
    <sheetView showGridLines="0" tabSelected="1" topLeftCell="A14" zoomScaleNormal="100" workbookViewId="0">
      <selection activeCell="P20" sqref="P20"/>
    </sheetView>
  </sheetViews>
  <sheetFormatPr defaultRowHeight="19.95" customHeight="1" x14ac:dyDescent="0.3"/>
  <cols>
    <col min="1" max="1" width="3.6640625" style="1" customWidth="1"/>
    <col min="2" max="2" width="34.6640625" style="1" customWidth="1"/>
    <col min="3" max="3" width="17.109375" style="1" customWidth="1"/>
    <col min="4" max="4" width="4.88671875" style="1" customWidth="1"/>
    <col min="5" max="5" width="10.88671875" style="1" customWidth="1"/>
    <col min="6" max="7" width="8.88671875" style="1" customWidth="1"/>
    <col min="8" max="9" width="8.88671875" style="1"/>
    <col min="10" max="10" width="21.44140625" style="1" customWidth="1"/>
    <col min="11" max="16384" width="8.88671875" style="1"/>
  </cols>
  <sheetData>
    <row r="2" spans="2:9" ht="19.95" customHeight="1" x14ac:dyDescent="0.3">
      <c r="B2" s="14" t="s">
        <v>20</v>
      </c>
      <c r="C2" s="14"/>
      <c r="D2" s="14"/>
      <c r="E2" s="14"/>
      <c r="F2" s="14"/>
      <c r="G2" s="14"/>
      <c r="H2" s="14"/>
      <c r="I2" s="14"/>
    </row>
    <row r="3" spans="2:9" ht="19.95" customHeight="1" x14ac:dyDescent="0.3">
      <c r="D3" s="2" t="s">
        <v>17</v>
      </c>
      <c r="E3" s="3"/>
      <c r="F3" s="3"/>
      <c r="G3" s="3"/>
      <c r="H3" s="3"/>
      <c r="I3" s="3"/>
    </row>
    <row r="4" spans="2:9" ht="19.95" customHeight="1" x14ac:dyDescent="0.3">
      <c r="B4" s="4" t="s">
        <v>14</v>
      </c>
      <c r="C4" s="15">
        <v>3000</v>
      </c>
      <c r="D4" s="16" t="s">
        <v>18</v>
      </c>
      <c r="E4" s="29"/>
      <c r="F4" s="29"/>
      <c r="G4" s="5"/>
      <c r="H4" s="5"/>
      <c r="I4" s="6"/>
    </row>
    <row r="5" spans="2:9" ht="19.95" customHeight="1" x14ac:dyDescent="0.3">
      <c r="B5" s="4" t="s">
        <v>0</v>
      </c>
      <c r="C5" s="17" t="s">
        <v>2</v>
      </c>
      <c r="D5" s="18" t="s">
        <v>19</v>
      </c>
      <c r="E5" s="30"/>
      <c r="F5" s="30"/>
      <c r="G5" s="7"/>
      <c r="H5" s="7"/>
      <c r="I5" s="8"/>
    </row>
    <row r="6" spans="2:9" ht="19.95" customHeight="1" x14ac:dyDescent="0.3">
      <c r="B6" s="4" t="s">
        <v>13</v>
      </c>
      <c r="C6" s="17">
        <f>VLOOKUP(C5,payment_frequency,2,FALSE)</f>
        <v>26</v>
      </c>
      <c r="D6" s="19" t="str">
        <f ca="1">_xlfn.FORMULATEXT(C6)</f>
        <v>=VLOOKUP(C5,payment_frequency,2,FALSE)</v>
      </c>
      <c r="E6" s="30"/>
      <c r="F6" s="30"/>
      <c r="G6" s="7"/>
      <c r="H6" s="7"/>
      <c r="I6" s="8"/>
    </row>
    <row r="7" spans="2:9" ht="19.95" customHeight="1" x14ac:dyDescent="0.3">
      <c r="B7" s="4" t="s">
        <v>12</v>
      </c>
      <c r="C7" s="20">
        <f>C4*C6</f>
        <v>78000</v>
      </c>
      <c r="D7" s="19" t="str">
        <f ca="1">_xlfn.FORMULATEXT(C7)</f>
        <v>=C4*C6</v>
      </c>
      <c r="E7" s="30"/>
      <c r="F7" s="30"/>
      <c r="G7" s="7"/>
      <c r="H7" s="7"/>
      <c r="I7" s="8"/>
    </row>
    <row r="8" spans="2:9" ht="19.95" customHeight="1" x14ac:dyDescent="0.3">
      <c r="B8" s="4" t="s">
        <v>11</v>
      </c>
      <c r="C8" s="15">
        <v>3900</v>
      </c>
      <c r="D8" s="18" t="s">
        <v>18</v>
      </c>
      <c r="E8" s="30"/>
      <c r="F8" s="30"/>
      <c r="G8" s="7"/>
      <c r="H8" s="7"/>
      <c r="I8" s="8"/>
    </row>
    <row r="9" spans="2:9" ht="19.95" customHeight="1" x14ac:dyDescent="0.3">
      <c r="B9" s="4"/>
      <c r="C9" s="17"/>
      <c r="D9" s="18"/>
      <c r="E9" s="30"/>
      <c r="F9" s="30"/>
      <c r="G9" s="7"/>
      <c r="H9" s="7"/>
      <c r="I9" s="8"/>
    </row>
    <row r="10" spans="2:9" ht="19.95" customHeight="1" x14ac:dyDescent="0.3">
      <c r="B10" s="9" t="s">
        <v>15</v>
      </c>
      <c r="C10" s="21">
        <f>C7+C8</f>
        <v>81900</v>
      </c>
      <c r="D10" s="19" t="str">
        <f ca="1">_xlfn.FORMULATEXT(C10)</f>
        <v>=C7+C8</v>
      </c>
      <c r="E10" s="30"/>
      <c r="F10" s="30"/>
      <c r="G10" s="7"/>
      <c r="H10" s="7"/>
      <c r="I10" s="8"/>
    </row>
    <row r="11" spans="2:9" ht="19.95" customHeight="1" x14ac:dyDescent="0.3">
      <c r="B11" s="9" t="s">
        <v>16</v>
      </c>
      <c r="C11" s="22">
        <f>(C10-C7)/C7</f>
        <v>0.05</v>
      </c>
      <c r="D11" s="19" t="str">
        <f ca="1">_xlfn.FORMULATEXT(C11)</f>
        <v>=(C10-C7)/C7</v>
      </c>
      <c r="E11" s="30"/>
      <c r="F11" s="30"/>
      <c r="G11" s="7"/>
      <c r="H11" s="7"/>
      <c r="I11" s="8"/>
    </row>
    <row r="12" spans="2:9" ht="19.95" customHeight="1" x14ac:dyDescent="0.3">
      <c r="B12" s="9" t="s">
        <v>24</v>
      </c>
      <c r="C12" s="23">
        <f>C10/C6</f>
        <v>3150</v>
      </c>
      <c r="D12" s="19" t="str">
        <f ca="1">_xlfn.FORMULATEXT(C12)</f>
        <v>=C10/C6</v>
      </c>
      <c r="E12" s="30"/>
      <c r="F12" s="30"/>
      <c r="G12" s="7"/>
      <c r="H12" s="7"/>
      <c r="I12" s="8"/>
    </row>
    <row r="13" spans="2:9" ht="19.95" customHeight="1" x14ac:dyDescent="0.3">
      <c r="B13" s="10" t="s">
        <v>22</v>
      </c>
      <c r="C13" s="24">
        <f>C12-C4</f>
        <v>150</v>
      </c>
      <c r="D13" s="25" t="str">
        <f ca="1">_xlfn.FORMULATEXT(C13)</f>
        <v>=C12-C4</v>
      </c>
      <c r="E13" s="31"/>
      <c r="F13" s="31"/>
      <c r="G13" s="11"/>
      <c r="H13" s="11"/>
      <c r="I13" s="12"/>
    </row>
    <row r="14" spans="2:9" ht="19.95" customHeight="1" x14ac:dyDescent="0.3">
      <c r="D14" s="13"/>
    </row>
    <row r="15" spans="2:9" ht="19.95" customHeight="1" x14ac:dyDescent="0.3">
      <c r="B15" s="14" t="s">
        <v>21</v>
      </c>
      <c r="C15" s="14"/>
      <c r="D15" s="14"/>
      <c r="E15" s="14"/>
      <c r="F15" s="14"/>
      <c r="G15" s="14"/>
      <c r="H15" s="14"/>
      <c r="I15" s="14"/>
    </row>
    <row r="16" spans="2:9" ht="19.95" customHeight="1" x14ac:dyDescent="0.3">
      <c r="D16" s="13"/>
    </row>
    <row r="17" spans="2:9" ht="19.95" customHeight="1" x14ac:dyDescent="0.3">
      <c r="B17" s="4" t="s">
        <v>14</v>
      </c>
      <c r="C17" s="15">
        <v>3000</v>
      </c>
      <c r="D17" s="16" t="s">
        <v>18</v>
      </c>
      <c r="E17" s="5"/>
      <c r="F17" s="5"/>
      <c r="G17" s="5"/>
      <c r="H17" s="5"/>
      <c r="I17" s="6"/>
    </row>
    <row r="18" spans="2:9" ht="19.95" customHeight="1" x14ac:dyDescent="0.3">
      <c r="B18" s="4" t="s">
        <v>0</v>
      </c>
      <c r="C18" s="17" t="s">
        <v>2</v>
      </c>
      <c r="D18" s="18" t="s">
        <v>19</v>
      </c>
      <c r="E18" s="7"/>
      <c r="F18" s="7"/>
      <c r="G18" s="7"/>
      <c r="H18" s="7"/>
      <c r="I18" s="8"/>
    </row>
    <row r="19" spans="2:9" ht="19.95" customHeight="1" x14ac:dyDescent="0.3">
      <c r="B19" s="4" t="s">
        <v>13</v>
      </c>
      <c r="C19" s="17">
        <f>VLOOKUP(C18,payment_frequency,2,FALSE)</f>
        <v>26</v>
      </c>
      <c r="D19" s="19" t="str">
        <f ca="1">_xlfn.FORMULATEXT(C19)</f>
        <v>=VLOOKUP(C18,payment_frequency,2,FALSE)</v>
      </c>
      <c r="E19" s="7"/>
      <c r="F19" s="7"/>
      <c r="G19" s="7"/>
      <c r="H19" s="7"/>
      <c r="I19" s="8"/>
    </row>
    <row r="20" spans="2:9" ht="19.95" customHeight="1" x14ac:dyDescent="0.3">
      <c r="B20" s="4" t="s">
        <v>12</v>
      </c>
      <c r="C20" s="20">
        <f>C17*C19</f>
        <v>78000</v>
      </c>
      <c r="D20" s="19" t="str">
        <f ca="1">_xlfn.FORMULATEXT(C20)</f>
        <v>=C17*C19</v>
      </c>
      <c r="E20" s="7"/>
      <c r="F20" s="7"/>
      <c r="G20" s="7"/>
      <c r="H20" s="7"/>
      <c r="I20" s="8"/>
    </row>
    <row r="21" spans="2:9" ht="19.95" customHeight="1" x14ac:dyDescent="0.3">
      <c r="B21" s="4" t="s">
        <v>16</v>
      </c>
      <c r="C21" s="26">
        <v>0.05</v>
      </c>
      <c r="D21" s="18" t="s">
        <v>18</v>
      </c>
      <c r="E21" s="7"/>
      <c r="F21" s="7"/>
      <c r="G21" s="7"/>
      <c r="H21" s="7"/>
      <c r="I21" s="8"/>
    </row>
    <row r="22" spans="2:9" ht="19.95" customHeight="1" x14ac:dyDescent="0.3">
      <c r="B22" s="4"/>
      <c r="C22" s="17"/>
      <c r="D22" s="18"/>
      <c r="E22" s="7"/>
      <c r="F22" s="7"/>
      <c r="G22" s="7"/>
      <c r="H22" s="7"/>
      <c r="I22" s="8"/>
    </row>
    <row r="23" spans="2:9" ht="19.95" customHeight="1" x14ac:dyDescent="0.3">
      <c r="B23" s="9" t="s">
        <v>15</v>
      </c>
      <c r="C23" s="27">
        <f>C20*(1+C21)</f>
        <v>81900</v>
      </c>
      <c r="D23" s="19" t="str">
        <f ca="1">_xlfn.FORMULATEXT(C23)</f>
        <v>=C20*(1+C21)</v>
      </c>
      <c r="E23" s="7"/>
      <c r="F23" s="7"/>
      <c r="G23" s="7"/>
      <c r="H23" s="7"/>
      <c r="I23" s="8"/>
    </row>
    <row r="24" spans="2:9" ht="19.95" customHeight="1" x14ac:dyDescent="0.3">
      <c r="B24" s="9" t="s">
        <v>11</v>
      </c>
      <c r="C24" s="21">
        <f>C23-C20</f>
        <v>3900</v>
      </c>
      <c r="D24" s="28" t="str">
        <f ca="1">_xlfn.FORMULATEXT(C24)</f>
        <v>=C23-C20</v>
      </c>
      <c r="E24" s="7"/>
      <c r="F24" s="7"/>
      <c r="G24" s="7"/>
      <c r="H24" s="7"/>
      <c r="I24" s="8"/>
    </row>
    <row r="25" spans="2:9" ht="19.95" customHeight="1" x14ac:dyDescent="0.3">
      <c r="B25" s="9" t="s">
        <v>24</v>
      </c>
      <c r="C25" s="21">
        <f>C23/C19</f>
        <v>3150</v>
      </c>
      <c r="D25" s="28" t="str">
        <f ca="1">_xlfn.FORMULATEXT(C25)</f>
        <v>=C23/C19</v>
      </c>
      <c r="E25" s="7"/>
      <c r="F25" s="7"/>
      <c r="G25" s="7"/>
      <c r="H25" s="7"/>
      <c r="I25" s="8"/>
    </row>
    <row r="26" spans="2:9" ht="19.95" customHeight="1" x14ac:dyDescent="0.3">
      <c r="B26" s="10" t="s">
        <v>22</v>
      </c>
      <c r="C26" s="24">
        <f>C25-C17</f>
        <v>150</v>
      </c>
      <c r="D26" s="25" t="str">
        <f ca="1">_xlfn.FORMULATEXT(C26)</f>
        <v>=C25-C17</v>
      </c>
      <c r="E26" s="11"/>
      <c r="F26" s="11"/>
      <c r="G26" s="11"/>
      <c r="H26" s="11"/>
      <c r="I26" s="12"/>
    </row>
    <row r="27" spans="2:9" ht="67.8" customHeight="1" x14ac:dyDescent="0.3"/>
  </sheetData>
  <mergeCells count="2">
    <mergeCell ref="B2:I2"/>
    <mergeCell ref="B15:I15"/>
  </mergeCells>
  <dataValidations count="1">
    <dataValidation type="list" allowBlank="1" showInputMessage="1" showErrorMessage="1" sqref="C5 C18" xr:uid="{881F66EA-46FF-41FD-A446-B7DA817701E0}">
      <formula1>salary_paid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AEF2C-C6D9-4AB2-AD16-65F8AD318306}">
  <dimension ref="A1:B11"/>
  <sheetViews>
    <sheetView showGridLines="0" workbookViewId="0">
      <selection activeCell="D10" sqref="D10"/>
    </sheetView>
  </sheetViews>
  <sheetFormatPr defaultRowHeight="19.95" customHeight="1" x14ac:dyDescent="0.3"/>
  <cols>
    <col min="1" max="1" width="17.6640625" customWidth="1"/>
    <col min="2" max="2" width="14.33203125" customWidth="1"/>
    <col min="3" max="3" width="55" customWidth="1"/>
  </cols>
  <sheetData>
    <row r="1" spans="1:2" ht="19.95" customHeight="1" x14ac:dyDescent="0.3">
      <c r="A1" s="32" t="s">
        <v>9</v>
      </c>
      <c r="B1" s="32" t="s">
        <v>10</v>
      </c>
    </row>
    <row r="2" spans="1:2" ht="19.95" customHeight="1" x14ac:dyDescent="0.3">
      <c r="A2" s="33" t="s">
        <v>1</v>
      </c>
      <c r="B2" s="33">
        <v>52</v>
      </c>
    </row>
    <row r="3" spans="1:2" ht="19.95" customHeight="1" x14ac:dyDescent="0.3">
      <c r="A3" s="33" t="s">
        <v>2</v>
      </c>
      <c r="B3" s="33">
        <v>26</v>
      </c>
    </row>
    <row r="4" spans="1:2" ht="19.95" customHeight="1" x14ac:dyDescent="0.3">
      <c r="A4" s="33" t="s">
        <v>3</v>
      </c>
      <c r="B4" s="33">
        <v>24</v>
      </c>
    </row>
    <row r="5" spans="1:2" ht="19.95" customHeight="1" x14ac:dyDescent="0.3">
      <c r="A5" s="33" t="s">
        <v>4</v>
      </c>
      <c r="B5" s="33">
        <v>12</v>
      </c>
    </row>
    <row r="6" spans="1:2" ht="19.95" customHeight="1" x14ac:dyDescent="0.3">
      <c r="A6" s="33" t="s">
        <v>5</v>
      </c>
      <c r="B6" s="33">
        <v>6</v>
      </c>
    </row>
    <row r="7" spans="1:2" ht="19.95" customHeight="1" x14ac:dyDescent="0.3">
      <c r="A7" s="33" t="s">
        <v>6</v>
      </c>
      <c r="B7" s="33">
        <v>4</v>
      </c>
    </row>
    <row r="8" spans="1:2" ht="19.95" customHeight="1" x14ac:dyDescent="0.3">
      <c r="A8" s="33" t="s">
        <v>7</v>
      </c>
      <c r="B8" s="33">
        <v>2</v>
      </c>
    </row>
    <row r="9" spans="1:2" ht="19.95" customHeight="1" x14ac:dyDescent="0.3">
      <c r="A9" s="33" t="s">
        <v>8</v>
      </c>
      <c r="B9" s="33">
        <v>1</v>
      </c>
    </row>
    <row r="10" spans="1:2" ht="19.8" customHeight="1" x14ac:dyDescent="0.3"/>
    <row r="11" spans="1:2" ht="19.95" customHeight="1" x14ac:dyDescent="0.3">
      <c r="A11" s="34" t="s">
        <v>23</v>
      </c>
      <c r="B11" s="34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Salary Increase Calculation</vt:lpstr>
      <vt:lpstr>Payments</vt:lpstr>
      <vt:lpstr>payment_frequency</vt:lpstr>
      <vt:lpstr>salary_paid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2022-09-05T05:58:06Z</dcterms:modified>
</cp:coreProperties>
</file>