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05C4702C-6543-4D21-AB13-33A2C48D9456}" xr6:coauthVersionLast="47" xr6:coauthVersionMax="47" xr10:uidLastSave="{00000000-0000-0000-0000-000000000000}"/>
  <bookViews>
    <workbookView xWindow="-108" yWindow="-108" windowWidth="23256" windowHeight="12576" firstSheet="2" activeTab="5" xr2:uid="{4FA6617E-44D3-46D5-B7F0-51F03FDD7D27}"/>
  </bookViews>
  <sheets>
    <sheet name="Quick View" sheetId="6" r:id="rId1"/>
    <sheet name="Using FV Function" sheetId="1" r:id="rId2"/>
    <sheet name="Using Excel Formula" sheetId="2" r:id="rId3"/>
    <sheet name="Millionaire Calculator" sheetId="3" r:id="rId4"/>
    <sheet name="Irregular Deposit" sheetId="4" r:id="rId5"/>
    <sheet name="Compound Interest Formula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6" i="2"/>
  <c r="C8" i="6"/>
  <c r="C6" i="6"/>
  <c r="C12" i="6" s="1"/>
  <c r="H8" i="2"/>
  <c r="N12" i="4" l="1"/>
  <c r="N11" i="4"/>
  <c r="N9" i="4"/>
  <c r="N8" i="4"/>
  <c r="N6" i="4"/>
  <c r="N5" i="4"/>
  <c r="G11" i="5"/>
  <c r="G8" i="5"/>
  <c r="G5" i="5"/>
  <c r="G14" i="5"/>
  <c r="C12" i="4"/>
  <c r="C11" i="4"/>
  <c r="C9" i="4"/>
  <c r="C8" i="4"/>
  <c r="H8" i="4"/>
  <c r="C6" i="4"/>
  <c r="C5" i="4"/>
  <c r="D5" i="4" s="1"/>
  <c r="E5" i="4" s="1"/>
  <c r="M13" i="2"/>
  <c r="M12" i="2"/>
  <c r="M11" i="2"/>
  <c r="M10" i="2"/>
  <c r="M9" i="2"/>
  <c r="M8" i="2"/>
  <c r="M7" i="2"/>
  <c r="M6" i="2"/>
  <c r="M5" i="2"/>
  <c r="C7" i="3"/>
  <c r="C6" i="2"/>
  <c r="C7" i="2"/>
  <c r="C8" i="2"/>
  <c r="C9" i="2"/>
  <c r="C10" i="2"/>
  <c r="C11" i="2"/>
  <c r="C12" i="2"/>
  <c r="C13" i="2"/>
  <c r="C5" i="2"/>
  <c r="D5" i="2" s="1"/>
  <c r="C8" i="1"/>
  <c r="C6" i="1"/>
  <c r="D6" i="4" l="1"/>
  <c r="E6" i="4" s="1"/>
  <c r="D7" i="4" s="1"/>
  <c r="E7" i="4" s="1"/>
  <c r="D8" i="4" s="1"/>
  <c r="E8" i="4" s="1"/>
  <c r="D9" i="4" s="1"/>
  <c r="E9" i="4" s="1"/>
  <c r="D10" i="4" s="1"/>
  <c r="E10" i="4" s="1"/>
  <c r="D11" i="4" s="1"/>
  <c r="E11" i="4" s="1"/>
  <c r="D12" i="4" s="1"/>
  <c r="E12" i="4" s="1"/>
  <c r="D13" i="4" s="1"/>
  <c r="E13" i="4" s="1"/>
  <c r="E6" i="2"/>
  <c r="D7" i="2" s="1"/>
  <c r="E7" i="2" s="1"/>
  <c r="D8" i="2" s="1"/>
  <c r="E8" i="2" s="1"/>
  <c r="D9" i="2" s="1"/>
  <c r="E9" i="2" s="1"/>
  <c r="E5" i="2"/>
  <c r="D10" i="2" l="1"/>
  <c r="E10" i="2" s="1"/>
  <c r="D11" i="2" l="1"/>
  <c r="E11" i="2" s="1"/>
  <c r="D12" i="2" l="1"/>
  <c r="E12" i="2" s="1"/>
  <c r="D13" i="2" l="1"/>
  <c r="E13" i="2" s="1"/>
</calcChain>
</file>

<file path=xl/sharedStrings.xml><?xml version="1.0" encoding="utf-8"?>
<sst xmlns="http://schemas.openxmlformats.org/spreadsheetml/2006/main" count="123" uniqueCount="73">
  <si>
    <t>Interest Rate (Yearly)</t>
  </si>
  <si>
    <t>Payment Frequency/Year</t>
  </si>
  <si>
    <t>Interest per Period, rate</t>
  </si>
  <si>
    <t>Total Time (Years)</t>
  </si>
  <si>
    <t>Number of Periods, nper</t>
  </si>
  <si>
    <t>Payment per Period, pmt</t>
  </si>
  <si>
    <t>Present Value, pv</t>
  </si>
  <si>
    <t xml:space="preserve">Payment is due </t>
  </si>
  <si>
    <t>Future Value</t>
  </si>
  <si>
    <t>Compound Interest Using FV Function</t>
  </si>
  <si>
    <t>Period</t>
  </si>
  <si>
    <t>Amount at the End</t>
  </si>
  <si>
    <t>Starting Principle</t>
  </si>
  <si>
    <t>New Deposit</t>
  </si>
  <si>
    <t>Initial Investment</t>
  </si>
  <si>
    <t>Interest rate</t>
  </si>
  <si>
    <t>Regular Deposit</t>
  </si>
  <si>
    <t>Using FV Function</t>
  </si>
  <si>
    <t>Compound Interest Using Excel Formula</t>
  </si>
  <si>
    <t xml:space="preserve">Investment </t>
  </si>
  <si>
    <t>Interest Rate</t>
  </si>
  <si>
    <t>Millionaire Calculator</t>
  </si>
  <si>
    <t>Time Period  (Years)</t>
  </si>
  <si>
    <t>Return (principle+interest)</t>
  </si>
  <si>
    <t>Practice Section</t>
  </si>
  <si>
    <t>Compound Interest Using Excel Formula For Irregular Deposit</t>
  </si>
  <si>
    <r>
      <t xml:space="preserve">Principal amount,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:</t>
    </r>
  </si>
  <si>
    <t>Compound Interest in Excel When Interest is Paid Daily</t>
  </si>
  <si>
    <r>
      <t xml:space="preserve">Interest Rate (Yearly), </t>
    </r>
    <r>
      <rPr>
        <b/>
        <sz val="11"/>
        <color theme="1"/>
        <rFont val="Calibri"/>
        <family val="2"/>
        <scheme val="minor"/>
      </rPr>
      <t>r:</t>
    </r>
  </si>
  <si>
    <r>
      <t xml:space="preserve">Payment Frequency per Year,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:</t>
    </r>
  </si>
  <si>
    <r>
      <t xml:space="preserve">Total Time in Years, 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:</t>
    </r>
  </si>
  <si>
    <t>Formula used:</t>
  </si>
  <si>
    <r>
      <t>A = P (1 + r/n)</t>
    </r>
    <r>
      <rPr>
        <b/>
        <vertAlign val="superscript"/>
        <sz val="12"/>
        <color theme="1"/>
        <rFont val="Calibri"/>
        <family val="2"/>
        <scheme val="minor"/>
      </rPr>
      <t> (nt)</t>
    </r>
  </si>
  <si>
    <t>Compound Interest in Excel When Interest is Paid Weekly</t>
  </si>
  <si>
    <t>Daily</t>
  </si>
  <si>
    <t>1 day</t>
  </si>
  <si>
    <t>Compound Interest in Excel When Interest is Paid Monthly</t>
  </si>
  <si>
    <t>Weekly</t>
  </si>
  <si>
    <t>7 days</t>
  </si>
  <si>
    <t>Bi-weekly</t>
  </si>
  <si>
    <t>14 days</t>
  </si>
  <si>
    <t>Semi-monthly</t>
  </si>
  <si>
    <t>15 days</t>
  </si>
  <si>
    <t>Monthly</t>
  </si>
  <si>
    <t>1 month</t>
  </si>
  <si>
    <t>Bi-monthly</t>
  </si>
  <si>
    <t>2 months</t>
  </si>
  <si>
    <t>Compound Interest in Excel When Interest is Paid Quarterly</t>
  </si>
  <si>
    <t>Quarterly</t>
  </si>
  <si>
    <t>3 months</t>
  </si>
  <si>
    <t>Semi-annually</t>
  </si>
  <si>
    <t>6 months</t>
  </si>
  <si>
    <t>Yearly</t>
  </si>
  <si>
    <t>12 months</t>
  </si>
  <si>
    <t xml:space="preserve">Interest Compounded
</t>
  </si>
  <si>
    <t>Cakculated After</t>
  </si>
  <si>
    <t>Number of Payments Per Year</t>
  </si>
  <si>
    <t>Future Values of Investment Using Compound Interest Formula</t>
  </si>
  <si>
    <r>
      <t>G5=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/365)^(365*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</si>
  <si>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r>
      <t>G8=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/52)^(52*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</si>
  <si>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r>
      <t>G11=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/12)^(12*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</si>
  <si>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r>
      <t>G14=</t>
    </r>
    <r>
      <rPr>
        <sz val="11"/>
        <color rgb="FF0070C0"/>
        <rFont val="Calibri"/>
        <family val="2"/>
        <scheme val="minor"/>
      </rPr>
      <t>$C$4</t>
    </r>
    <r>
      <rPr>
        <sz val="11"/>
        <color theme="1"/>
        <rFont val="Calibri"/>
        <family val="2"/>
        <scheme val="minor"/>
      </rPr>
      <t>*(1+</t>
    </r>
    <r>
      <rPr>
        <sz val="11"/>
        <color rgb="FFFF0000"/>
        <rFont val="Calibri"/>
        <family val="2"/>
        <scheme val="minor"/>
      </rPr>
      <t>$C$5</t>
    </r>
    <r>
      <rPr>
        <sz val="11"/>
        <color theme="1"/>
        <rFont val="Calibri"/>
        <family val="2"/>
        <scheme val="minor"/>
      </rPr>
      <t>/4)^(4*</t>
    </r>
    <r>
      <rPr>
        <sz val="11"/>
        <color rgb="FF7030A0"/>
        <rFont val="Calibri"/>
        <family val="2"/>
        <scheme val="minor"/>
      </rPr>
      <t>$C$7</t>
    </r>
    <r>
      <rPr>
        <sz val="11"/>
        <color theme="1"/>
        <rFont val="Calibri"/>
        <family val="2"/>
        <scheme val="minor"/>
      </rPr>
      <t>)</t>
    </r>
  </si>
  <si>
    <t>Formula used in the cell C12</t>
  </si>
  <si>
    <r>
      <t>=FV(</t>
    </r>
    <r>
      <rPr>
        <i/>
        <sz val="11"/>
        <color rgb="FF0070C0"/>
        <rFont val="Calibri"/>
        <family val="2"/>
        <scheme val="minor"/>
      </rPr>
      <t>C6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FF0000"/>
        <rFont val="Calibri"/>
        <family val="2"/>
        <scheme val="minor"/>
      </rPr>
      <t>C8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7030A0"/>
        <rFont val="Calibri"/>
        <family val="2"/>
        <scheme val="minor"/>
      </rPr>
      <t>C9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00B050"/>
        <rFont val="Calibri"/>
        <family val="2"/>
        <scheme val="minor"/>
      </rPr>
      <t>C10</t>
    </r>
    <r>
      <rPr>
        <i/>
        <sz val="11"/>
        <color rgb="FF7F7F7F"/>
        <rFont val="Calibri"/>
        <family val="2"/>
        <scheme val="minor"/>
      </rPr>
      <t>,</t>
    </r>
    <r>
      <rPr>
        <i/>
        <sz val="11"/>
        <color rgb="FFC00000"/>
        <rFont val="Calibri"/>
        <family val="2"/>
        <scheme val="minor"/>
      </rPr>
      <t>C11</t>
    </r>
    <r>
      <rPr>
        <i/>
        <sz val="11"/>
        <color rgb="FF7F7F7F"/>
        <rFont val="Calibri"/>
        <family val="2"/>
        <scheme val="minor"/>
      </rPr>
      <t>)</t>
    </r>
  </si>
  <si>
    <t>rate</t>
  </si>
  <si>
    <r>
      <t xml:space="preserve">&lt;&lt; </t>
    </r>
    <r>
      <rPr>
        <i/>
        <sz val="11"/>
        <color rgb="FF0070C0"/>
        <rFont val="Calibri"/>
        <family val="2"/>
        <scheme val="minor"/>
      </rPr>
      <t>rate</t>
    </r>
  </si>
  <si>
    <r>
      <t xml:space="preserve">&lt;&lt; </t>
    </r>
    <r>
      <rPr>
        <i/>
        <sz val="11"/>
        <color rgb="FFFF0000"/>
        <rFont val="Calibri"/>
        <family val="2"/>
        <scheme val="minor"/>
      </rPr>
      <t>nper</t>
    </r>
  </si>
  <si>
    <r>
      <t xml:space="preserve">&lt;&lt; </t>
    </r>
    <r>
      <rPr>
        <i/>
        <sz val="11"/>
        <color rgb="FF7030A0"/>
        <rFont val="Calibri"/>
        <family val="2"/>
        <scheme val="minor"/>
      </rPr>
      <t>pmt</t>
    </r>
  </si>
  <si>
    <r>
      <t xml:space="preserve">&lt;&lt; </t>
    </r>
    <r>
      <rPr>
        <i/>
        <sz val="11"/>
        <color rgb="FF00B050"/>
        <rFont val="Calibri"/>
        <family val="2"/>
        <scheme val="minor"/>
      </rPr>
      <t>pv</t>
    </r>
  </si>
  <si>
    <t>Syntax of FV Function</t>
  </si>
  <si>
    <r>
      <t xml:space="preserve">&lt;&lt; </t>
    </r>
    <r>
      <rPr>
        <i/>
        <sz val="11"/>
        <color theme="7" tint="-0.499984740745262"/>
        <rFont val="Calibri"/>
        <family val="2"/>
        <scheme val="minor"/>
      </rPr>
      <t>type</t>
    </r>
  </si>
  <si>
    <r>
      <t xml:space="preserve">nper        </t>
    </r>
    <r>
      <rPr>
        <sz val="11"/>
        <color rgb="FF7030A0"/>
        <rFont val="Calibri"/>
        <family val="2"/>
        <scheme val="minor"/>
      </rPr>
      <t xml:space="preserve">pmt      </t>
    </r>
    <r>
      <rPr>
        <sz val="11"/>
        <color rgb="FF00B050"/>
        <rFont val="Calibri"/>
        <family val="2"/>
        <scheme val="minor"/>
      </rPr>
      <t>pv</t>
    </r>
    <r>
      <rPr>
        <sz val="11"/>
        <color rgb="FF7030A0"/>
        <rFont val="Calibri"/>
        <family val="2"/>
        <scheme val="minor"/>
      </rPr>
      <t xml:space="preserve">          </t>
    </r>
    <r>
      <rPr>
        <sz val="11"/>
        <color theme="7" tint="-0.499984740745262"/>
        <rFont val="Calibri"/>
        <family val="2"/>
        <scheme val="minor"/>
      </rPr>
      <t>type</t>
    </r>
  </si>
  <si>
    <r>
      <t>FV(</t>
    </r>
    <r>
      <rPr>
        <b/>
        <i/>
        <sz val="11"/>
        <color theme="8" tint="-0.499984740745262"/>
        <rFont val="Calibri"/>
        <family val="2"/>
        <scheme val="minor"/>
      </rPr>
      <t>rate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C00000"/>
        <rFont val="Calibri"/>
        <family val="2"/>
        <scheme val="minor"/>
      </rPr>
      <t>nper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7030A0"/>
        <rFont val="Calibri"/>
        <family val="2"/>
        <scheme val="minor"/>
      </rPr>
      <t>pmt</t>
    </r>
    <r>
      <rPr>
        <b/>
        <i/>
        <sz val="11"/>
        <color theme="1"/>
        <rFont val="Calibri"/>
        <family val="2"/>
        <scheme val="minor"/>
      </rPr>
      <t>, [</t>
    </r>
    <r>
      <rPr>
        <b/>
        <i/>
        <sz val="11"/>
        <color rgb="FF00B050"/>
        <rFont val="Calibri"/>
        <family val="2"/>
        <scheme val="minor"/>
      </rPr>
      <t>pv</t>
    </r>
    <r>
      <rPr>
        <b/>
        <i/>
        <sz val="11"/>
        <color theme="1"/>
        <rFont val="Calibri"/>
        <family val="2"/>
        <scheme val="minor"/>
      </rPr>
      <t>], [</t>
    </r>
    <r>
      <rPr>
        <b/>
        <i/>
        <sz val="11"/>
        <color theme="7" tint="-0.499984740745262"/>
        <rFont val="Calibri"/>
        <family val="2"/>
        <scheme val="minor"/>
      </rPr>
      <t>type</t>
    </r>
    <r>
      <rPr>
        <b/>
        <i/>
        <sz val="11"/>
        <color theme="1"/>
        <rFont val="Calibri"/>
        <family val="2"/>
        <scheme val="minor"/>
      </rPr>
      <t>])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</si>
</sst>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8" fontId="8" fillId="9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2" applyBorder="1" applyAlignment="1">
      <alignment horizontal="center" vertical="center"/>
    </xf>
    <xf numFmtId="9" fontId="3" fillId="2" borderId="2" xfId="2" applyNumberFormat="1" applyBorder="1" applyAlignment="1">
      <alignment horizontal="center" vertical="center"/>
    </xf>
    <xf numFmtId="0" fontId="3" fillId="2" borderId="2" xfId="2" applyNumberFormat="1" applyBorder="1" applyAlignment="1">
      <alignment horizontal="center" vertical="center"/>
    </xf>
    <xf numFmtId="0" fontId="12" fillId="5" borderId="2" xfId="6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vertical="center"/>
    </xf>
    <xf numFmtId="0" fontId="7" fillId="3" borderId="0" xfId="4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2" fontId="1" fillId="4" borderId="2" xfId="5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5" fillId="0" borderId="0" xfId="3" applyFill="1" applyBorder="1" applyAlignment="1">
      <alignment horizontal="right"/>
    </xf>
    <xf numFmtId="8" fontId="5" fillId="0" borderId="0" xfId="3" quotePrefix="1" applyNumberFormat="1"/>
    <xf numFmtId="0" fontId="10" fillId="0" borderId="0" xfId="0" applyFont="1" applyAlignment="1">
      <alignment horizontal="right" indent="2"/>
    </xf>
    <xf numFmtId="0" fontId="4" fillId="0" borderId="0" xfId="0" applyFont="1"/>
    <xf numFmtId="0" fontId="5" fillId="0" borderId="0" xfId="3"/>
    <xf numFmtId="0" fontId="9" fillId="8" borderId="2" xfId="0" applyFont="1" applyFill="1" applyBorder="1" applyAlignment="1">
      <alignment horizontal="center" vertical="center" wrapText="1"/>
    </xf>
    <xf numFmtId="8" fontId="9" fillId="9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7" borderId="1" xfId="1" applyFill="1" applyAlignment="1">
      <alignment horizontal="center" vertical="center"/>
    </xf>
    <xf numFmtId="0" fontId="20" fillId="5" borderId="0" xfId="6" applyFont="1" applyAlignment="1">
      <alignment horizontal="left" vertical="center"/>
    </xf>
    <xf numFmtId="0" fontId="1" fillId="4" borderId="0" xfId="5" applyBorder="1" applyAlignment="1">
      <alignment horizontal="center" vertical="center"/>
    </xf>
  </cellXfs>
  <cellStyles count="7">
    <cellStyle name="20% - Accent1" xfId="5" builtinId="30"/>
    <cellStyle name="Accent1" xfId="4" builtinId="29"/>
    <cellStyle name="Accent2" xfId="6" builtinId="33"/>
    <cellStyle name="Explanatory Text" xfId="3" builtinId="53"/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3</xdr:row>
      <xdr:rowOff>38101</xdr:rowOff>
    </xdr:from>
    <xdr:to>
      <xdr:col>10</xdr:col>
      <xdr:colOff>504824</xdr:colOff>
      <xdr:row>16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BE2484-215E-4245-84B8-EE18F7188FA2}"/>
            </a:ext>
          </a:extLst>
        </xdr:cNvPr>
        <xdr:cNvSpPr txBox="1"/>
      </xdr:nvSpPr>
      <xdr:spPr>
        <a:xfrm>
          <a:off x="3952874" y="781051"/>
          <a:ext cx="3552825" cy="3381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Rate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Required)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interest rate per period.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Nper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(Required)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total number of payment periods in an annuity.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Pmt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(Required)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payment made each period. Typically, pmt contains principal and interest but no other fees or taxes.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Pv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(Optional)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present value, or the lump-sum amount that a series of future payments is worth right now.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Type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(Optional)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The number 0 or 1 and indicates when payments are due. If type is omitted, it is assumed to be 0.</a:t>
          </a:r>
        </a:p>
        <a:p>
          <a:pPr fontAlgn="t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0: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Payment is made at the end of the period</a:t>
          </a:r>
        </a:p>
        <a:p>
          <a:pPr fontAlgn="t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1: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Payment is made at the beginning of the period</a:t>
          </a:r>
        </a:p>
      </xdr:txBody>
    </xdr:sp>
    <xdr:clientData/>
  </xdr:twoCellAnchor>
  <xdr:twoCellAnchor>
    <xdr:from>
      <xdr:col>1</xdr:col>
      <xdr:colOff>1571625</xdr:colOff>
      <xdr:row>12</xdr:row>
      <xdr:rowOff>214745</xdr:rowOff>
    </xdr:from>
    <xdr:to>
      <xdr:col>2</xdr:col>
      <xdr:colOff>342900</xdr:colOff>
      <xdr:row>16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D809D4C-3DFA-4414-AAD9-B45642832D1E}"/>
            </a:ext>
          </a:extLst>
        </xdr:cNvPr>
        <xdr:cNvCxnSpPr/>
      </xdr:nvCxnSpPr>
      <xdr:spPr>
        <a:xfrm flipH="1">
          <a:off x="1828800" y="3186545"/>
          <a:ext cx="600075" cy="8330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12</xdr:row>
      <xdr:rowOff>225136</xdr:rowOff>
    </xdr:from>
    <xdr:to>
      <xdr:col>2</xdr:col>
      <xdr:colOff>571500</xdr:colOff>
      <xdr:row>16</xdr:row>
      <xdr:rowOff>85725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5D37634F-5192-4586-969F-748F5E195EC5}"/>
            </a:ext>
          </a:extLst>
        </xdr:cNvPr>
        <xdr:cNvCxnSpPr/>
      </xdr:nvCxnSpPr>
      <xdr:spPr>
        <a:xfrm flipH="1">
          <a:off x="2714625" y="3196936"/>
          <a:ext cx="400050" cy="8511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12</xdr:row>
      <xdr:rowOff>223404</xdr:rowOff>
    </xdr:from>
    <xdr:to>
      <xdr:col>2</xdr:col>
      <xdr:colOff>828675</xdr:colOff>
      <xdr:row>16</xdr:row>
      <xdr:rowOff>103909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EA35144-C047-4CB1-802A-1F0591862078}"/>
            </a:ext>
          </a:extLst>
        </xdr:cNvPr>
        <xdr:cNvCxnSpPr/>
      </xdr:nvCxnSpPr>
      <xdr:spPr>
        <a:xfrm flipH="1">
          <a:off x="2943225" y="3195204"/>
          <a:ext cx="161925" cy="8711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1009650</xdr:colOff>
      <xdr:row>12</xdr:row>
      <xdr:rowOff>213879</xdr:rowOff>
    </xdr:from>
    <xdr:to>
      <xdr:col>2</xdr:col>
      <xdr:colOff>1085850</xdr:colOff>
      <xdr:row>16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3574E12-772F-4F95-98EB-5D3DABCD4A23}"/>
            </a:ext>
          </a:extLst>
        </xdr:cNvPr>
        <xdr:cNvCxnSpPr/>
      </xdr:nvCxnSpPr>
      <xdr:spPr>
        <a:xfrm flipH="1">
          <a:off x="3552825" y="3185679"/>
          <a:ext cx="76200" cy="9005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12</xdr:row>
      <xdr:rowOff>238125</xdr:rowOff>
    </xdr:from>
    <xdr:to>
      <xdr:col>3</xdr:col>
      <xdr:colOff>257175</xdr:colOff>
      <xdr:row>16</xdr:row>
      <xdr:rowOff>95250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AB6F713-8A5E-441C-BA0E-B10523068358}"/>
            </a:ext>
          </a:extLst>
        </xdr:cNvPr>
        <xdr:cNvCxnSpPr/>
      </xdr:nvCxnSpPr>
      <xdr:spPr>
        <a:xfrm>
          <a:off x="3448050" y="3209925"/>
          <a:ext cx="123825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18AA-0251-4966-90A4-1ADDCDBD906B}">
  <sheetPr codeName="Sheet1"/>
  <dimension ref="A1:K21"/>
  <sheetViews>
    <sheetView showGridLines="0" zoomScaleNormal="100" workbookViewId="0">
      <selection activeCell="C12" sqref="C12"/>
    </sheetView>
  </sheetViews>
  <sheetFormatPr defaultRowHeight="14.4" x14ac:dyDescent="0.3"/>
  <cols>
    <col min="1" max="1" width="3.44140625" customWidth="1"/>
    <col min="2" max="2" width="25.77734375" customWidth="1"/>
    <col min="3" max="3" width="16.44140625" customWidth="1"/>
    <col min="4" max="4" width="6.5546875" customWidth="1"/>
    <col min="5" max="5" width="1.6640625" customWidth="1"/>
    <col min="10" max="10" width="8.109375" customWidth="1"/>
    <col min="11" max="11" width="5.21875" customWidth="1"/>
    <col min="12" max="12" width="3.109375" customWidth="1"/>
  </cols>
  <sheetData>
    <row r="1" spans="1:11" ht="20.100000000000001" customHeight="1" x14ac:dyDescent="0.3">
      <c r="A1" s="2"/>
      <c r="B1" s="2"/>
      <c r="C1" s="2"/>
      <c r="D1" s="2"/>
      <c r="E1" s="2"/>
      <c r="F1" s="2"/>
    </row>
    <row r="2" spans="1:11" ht="20.100000000000001" customHeight="1" thickBot="1" x14ac:dyDescent="0.35">
      <c r="A2" s="2"/>
      <c r="B2" s="36" t="s">
        <v>9</v>
      </c>
      <c r="C2" s="36"/>
      <c r="D2" s="2"/>
      <c r="E2" s="2"/>
      <c r="F2" s="37" t="s">
        <v>69</v>
      </c>
      <c r="G2" s="37"/>
      <c r="H2" s="37"/>
      <c r="I2" s="37"/>
      <c r="J2" s="37"/>
      <c r="K2" s="37"/>
    </row>
    <row r="3" spans="1:11" ht="20.100000000000001" customHeight="1" thickTop="1" x14ac:dyDescent="0.3">
      <c r="A3" s="2"/>
      <c r="B3" s="2"/>
      <c r="C3" s="2"/>
      <c r="D3" s="2"/>
      <c r="E3" s="2"/>
      <c r="F3" s="34" t="s">
        <v>72</v>
      </c>
      <c r="G3" s="35"/>
      <c r="H3" s="35"/>
      <c r="I3" s="35"/>
      <c r="J3" s="35"/>
      <c r="K3" s="35"/>
    </row>
    <row r="4" spans="1:11" ht="20.100000000000001" customHeight="1" x14ac:dyDescent="0.3">
      <c r="A4" s="2"/>
      <c r="B4" s="3" t="s">
        <v>0</v>
      </c>
      <c r="C4" s="4">
        <v>0.06</v>
      </c>
    </row>
    <row r="5" spans="1:11" ht="20.100000000000001" customHeight="1" x14ac:dyDescent="0.3">
      <c r="A5" s="2"/>
      <c r="B5" s="3" t="s">
        <v>1</v>
      </c>
      <c r="C5" s="3">
        <v>12</v>
      </c>
    </row>
    <row r="6" spans="1:11" ht="20.100000000000001" customHeight="1" x14ac:dyDescent="0.3">
      <c r="A6" s="2"/>
      <c r="B6" s="3" t="s">
        <v>2</v>
      </c>
      <c r="C6" s="3">
        <f>C4/C5</f>
        <v>5.0000000000000001E-3</v>
      </c>
      <c r="D6" s="31" t="s">
        <v>65</v>
      </c>
      <c r="F6" s="2"/>
    </row>
    <row r="7" spans="1:11" ht="20.100000000000001" customHeight="1" x14ac:dyDescent="0.3">
      <c r="A7" s="2"/>
      <c r="B7" s="3" t="s">
        <v>3</v>
      </c>
      <c r="C7" s="3">
        <v>10</v>
      </c>
      <c r="D7" s="31"/>
      <c r="F7" s="2"/>
    </row>
    <row r="8" spans="1:11" ht="20.100000000000001" customHeight="1" x14ac:dyDescent="0.3">
      <c r="A8" s="2"/>
      <c r="B8" s="3" t="s">
        <v>4</v>
      </c>
      <c r="C8" s="3">
        <f>C7*C5</f>
        <v>120</v>
      </c>
      <c r="D8" s="31" t="s">
        <v>66</v>
      </c>
      <c r="F8" s="2"/>
    </row>
    <row r="9" spans="1:11" ht="20.100000000000001" customHeight="1" x14ac:dyDescent="0.3">
      <c r="A9" s="2"/>
      <c r="B9" s="3" t="s">
        <v>5</v>
      </c>
      <c r="C9" s="5">
        <v>-2500</v>
      </c>
      <c r="D9" s="31" t="s">
        <v>67</v>
      </c>
      <c r="F9" s="2"/>
    </row>
    <row r="10" spans="1:11" ht="20.100000000000001" customHeight="1" x14ac:dyDescent="0.3">
      <c r="A10" s="2"/>
      <c r="B10" s="3" t="s">
        <v>6</v>
      </c>
      <c r="C10" s="3">
        <v>-50000</v>
      </c>
      <c r="D10" s="31" t="s">
        <v>68</v>
      </c>
      <c r="F10" s="2"/>
    </row>
    <row r="11" spans="1:11" ht="20.100000000000001" customHeight="1" x14ac:dyDescent="0.3">
      <c r="A11" s="2"/>
      <c r="B11" s="6" t="s">
        <v>7</v>
      </c>
      <c r="C11" s="3">
        <v>1</v>
      </c>
      <c r="D11" s="31" t="s">
        <v>70</v>
      </c>
      <c r="F11" s="2"/>
    </row>
    <row r="12" spans="1:11" ht="20.100000000000001" customHeight="1" x14ac:dyDescent="0.3">
      <c r="A12" s="2"/>
      <c r="B12" s="7" t="s">
        <v>8</v>
      </c>
      <c r="C12" s="8">
        <f>FV(C6,C8,C9,C10,C11)</f>
        <v>502716.69555283483</v>
      </c>
      <c r="D12" s="2"/>
      <c r="E12" s="2"/>
      <c r="F12" s="2"/>
    </row>
    <row r="13" spans="1:11" ht="20.100000000000001" customHeight="1" x14ac:dyDescent="0.3">
      <c r="A13" s="2"/>
      <c r="B13" s="27" t="s">
        <v>62</v>
      </c>
      <c r="C13" s="28" t="s">
        <v>63</v>
      </c>
      <c r="D13" s="2"/>
      <c r="E13" s="2"/>
      <c r="F13" s="2"/>
    </row>
    <row r="14" spans="1:11" ht="20.100000000000001" customHeight="1" x14ac:dyDescent="0.3">
      <c r="A14" s="2"/>
      <c r="D14" s="2"/>
      <c r="E14" s="2"/>
      <c r="F14" s="2"/>
    </row>
    <row r="15" spans="1:11" ht="20.100000000000001" customHeight="1" x14ac:dyDescent="0.3">
      <c r="A15" s="2"/>
      <c r="D15" s="2"/>
      <c r="E15" s="2"/>
      <c r="F15" s="2"/>
    </row>
    <row r="16" spans="1:11" ht="20.100000000000001" customHeight="1" x14ac:dyDescent="0.3">
      <c r="A16" s="2"/>
      <c r="D16" s="2"/>
      <c r="E16" s="2"/>
      <c r="F16" s="2"/>
    </row>
    <row r="17" spans="1:6" ht="20.100000000000001" customHeight="1" x14ac:dyDescent="0.3">
      <c r="A17" s="2"/>
      <c r="B17" s="29" t="s">
        <v>64</v>
      </c>
      <c r="C17" s="30" t="s">
        <v>71</v>
      </c>
      <c r="D17" s="2"/>
      <c r="E17" s="2"/>
      <c r="F17" s="2"/>
    </row>
    <row r="18" spans="1:6" ht="20.100000000000001" customHeight="1" x14ac:dyDescent="0.3">
      <c r="A18" s="2"/>
      <c r="B18" s="2"/>
      <c r="C18" s="2"/>
      <c r="D18" s="2"/>
      <c r="E18" s="2"/>
      <c r="F18" s="2"/>
    </row>
    <row r="19" spans="1:6" ht="20.100000000000001" customHeight="1" x14ac:dyDescent="0.3">
      <c r="B19" s="2"/>
      <c r="C19" s="2"/>
      <c r="D19" s="2"/>
      <c r="E19" s="2"/>
    </row>
    <row r="20" spans="1:6" ht="20.100000000000001" customHeight="1" x14ac:dyDescent="0.3"/>
    <row r="21" spans="1:6" ht="20.100000000000001" customHeight="1" x14ac:dyDescent="0.3"/>
  </sheetData>
  <mergeCells count="2">
    <mergeCell ref="B2:C2"/>
    <mergeCell ref="F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F0A61-0AB1-4879-890C-F698DCEF563B}">
  <sheetPr codeName="Sheet2"/>
  <dimension ref="B2:I17"/>
  <sheetViews>
    <sheetView showGridLines="0" zoomScale="110" zoomScaleNormal="110" workbookViewId="0">
      <selection activeCell="O18" sqref="O18"/>
    </sheetView>
  </sheetViews>
  <sheetFormatPr defaultColWidth="8.88671875" defaultRowHeight="19.95" customHeight="1" x14ac:dyDescent="0.3"/>
  <cols>
    <col min="1" max="1" width="4.6640625" style="2" customWidth="1"/>
    <col min="2" max="2" width="29.44140625" style="2" customWidth="1"/>
    <col min="3" max="3" width="21.44140625" style="2" customWidth="1"/>
    <col min="4" max="4" width="4.6640625" style="2" customWidth="1"/>
    <col min="5" max="6" width="8.88671875" style="2"/>
    <col min="7" max="7" width="4.6640625" style="2" customWidth="1"/>
    <col min="8" max="8" width="29.6640625" style="2" customWidth="1"/>
    <col min="9" max="9" width="17.6640625" style="2" customWidth="1"/>
    <col min="10" max="10" width="4.6640625" style="2" customWidth="1"/>
    <col min="11" max="16384" width="8.88671875" style="2"/>
  </cols>
  <sheetData>
    <row r="2" spans="2:9" ht="19.95" customHeight="1" thickBot="1" x14ac:dyDescent="0.35">
      <c r="B2" s="36" t="s">
        <v>9</v>
      </c>
      <c r="C2" s="36"/>
      <c r="H2" s="36" t="s">
        <v>24</v>
      </c>
      <c r="I2" s="36"/>
    </row>
    <row r="3" spans="2:9" ht="19.95" customHeight="1" thickTop="1" x14ac:dyDescent="0.3"/>
    <row r="4" spans="2:9" ht="19.95" customHeight="1" x14ac:dyDescent="0.3">
      <c r="B4" s="3" t="s">
        <v>0</v>
      </c>
      <c r="C4" s="4">
        <v>0.06</v>
      </c>
      <c r="D4"/>
      <c r="E4"/>
      <c r="H4" s="3" t="s">
        <v>0</v>
      </c>
      <c r="I4" s="4"/>
    </row>
    <row r="5" spans="2:9" ht="19.95" customHeight="1" x14ac:dyDescent="0.3">
      <c r="B5" s="3" t="s">
        <v>1</v>
      </c>
      <c r="C5" s="3">
        <v>12</v>
      </c>
      <c r="D5"/>
      <c r="E5"/>
      <c r="H5" s="3" t="s">
        <v>1</v>
      </c>
      <c r="I5" s="3"/>
    </row>
    <row r="6" spans="2:9" ht="19.95" customHeight="1" x14ac:dyDescent="0.3">
      <c r="B6" s="3" t="s">
        <v>2</v>
      </c>
      <c r="C6" s="3">
        <f>C4/C5</f>
        <v>5.0000000000000001E-3</v>
      </c>
      <c r="D6" s="31"/>
      <c r="E6"/>
      <c r="H6" s="3" t="s">
        <v>2</v>
      </c>
      <c r="I6" s="3"/>
    </row>
    <row r="7" spans="2:9" ht="19.95" customHeight="1" x14ac:dyDescent="0.3">
      <c r="B7" s="3" t="s">
        <v>3</v>
      </c>
      <c r="C7" s="3">
        <v>10</v>
      </c>
      <c r="D7" s="31"/>
      <c r="E7"/>
      <c r="H7" s="3" t="s">
        <v>3</v>
      </c>
      <c r="I7" s="3"/>
    </row>
    <row r="8" spans="2:9" ht="19.95" customHeight="1" x14ac:dyDescent="0.3">
      <c r="B8" s="3" t="s">
        <v>4</v>
      </c>
      <c r="C8" s="3">
        <f>C7*C5</f>
        <v>120</v>
      </c>
      <c r="D8" s="31"/>
      <c r="E8"/>
      <c r="H8" s="3" t="s">
        <v>4</v>
      </c>
      <c r="I8" s="3"/>
    </row>
    <row r="9" spans="2:9" ht="19.95" customHeight="1" x14ac:dyDescent="0.3">
      <c r="B9" s="3" t="s">
        <v>5</v>
      </c>
      <c r="C9" s="5">
        <v>-2500</v>
      </c>
      <c r="D9" s="31"/>
      <c r="E9"/>
      <c r="H9" s="3" t="s">
        <v>5</v>
      </c>
      <c r="I9" s="5"/>
    </row>
    <row r="10" spans="2:9" ht="19.95" customHeight="1" x14ac:dyDescent="0.3">
      <c r="B10" s="3" t="s">
        <v>6</v>
      </c>
      <c r="C10" s="3">
        <v>-50000</v>
      </c>
      <c r="D10" s="31"/>
      <c r="E10"/>
      <c r="H10" s="3" t="s">
        <v>6</v>
      </c>
      <c r="I10" s="3"/>
    </row>
    <row r="11" spans="2:9" ht="19.95" customHeight="1" x14ac:dyDescent="0.3">
      <c r="B11" s="6" t="s">
        <v>7</v>
      </c>
      <c r="C11" s="3">
        <v>1</v>
      </c>
      <c r="D11" s="31"/>
      <c r="E11"/>
      <c r="H11" s="6" t="s">
        <v>7</v>
      </c>
      <c r="I11" s="3"/>
    </row>
    <row r="12" spans="2:9" ht="19.95" customHeight="1" x14ac:dyDescent="0.3">
      <c r="B12" s="7" t="s">
        <v>8</v>
      </c>
      <c r="C12" s="8">
        <f>FV(C6,C8,C9,C10,C11)</f>
        <v>502716.69555283483</v>
      </c>
      <c r="H12" s="7" t="s">
        <v>8</v>
      </c>
      <c r="I12" s="8"/>
    </row>
    <row r="13" spans="2:9" ht="19.95" customHeight="1" x14ac:dyDescent="0.3">
      <c r="B13" s="27"/>
      <c r="C13" s="28"/>
    </row>
    <row r="14" spans="2:9" ht="19.95" customHeight="1" x14ac:dyDescent="0.3">
      <c r="B14"/>
      <c r="C14"/>
    </row>
    <row r="15" spans="2:9" ht="19.95" customHeight="1" x14ac:dyDescent="0.3">
      <c r="B15"/>
      <c r="C15"/>
    </row>
    <row r="16" spans="2:9" ht="19.95" customHeight="1" x14ac:dyDescent="0.3">
      <c r="B16"/>
      <c r="C16"/>
    </row>
    <row r="17" spans="2:3" ht="19.95" customHeight="1" x14ac:dyDescent="0.3">
      <c r="B17" s="29"/>
      <c r="C17" s="30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9C8E-55C8-48C9-8498-7106FAF7BD14}">
  <sheetPr codeName="Sheet3"/>
  <dimension ref="B2:S13"/>
  <sheetViews>
    <sheetView showGridLines="0" zoomScaleNormal="100" workbookViewId="0">
      <selection activeCell="D6" sqref="D6"/>
    </sheetView>
  </sheetViews>
  <sheetFormatPr defaultColWidth="8.88671875" defaultRowHeight="19.95" customHeight="1" x14ac:dyDescent="0.3"/>
  <cols>
    <col min="1" max="1" width="3.6640625" style="2" customWidth="1"/>
    <col min="2" max="2" width="8.88671875" style="2"/>
    <col min="3" max="3" width="10.88671875" style="2" customWidth="1"/>
    <col min="4" max="5" width="13.33203125" style="2" customWidth="1"/>
    <col min="6" max="6" width="2.6640625" style="2" customWidth="1"/>
    <col min="7" max="7" width="19.5546875" style="2" customWidth="1"/>
    <col min="8" max="8" width="11.6640625" style="2" customWidth="1"/>
    <col min="9" max="9" width="2.77734375" style="2" customWidth="1"/>
    <col min="10" max="10" width="4.109375" style="2" customWidth="1"/>
    <col min="11" max="11" width="2.6640625" style="2" customWidth="1"/>
    <col min="12" max="12" width="7.88671875" style="2" customWidth="1"/>
    <col min="13" max="13" width="10.6640625" style="2" customWidth="1"/>
    <col min="14" max="14" width="10.5546875" style="2" customWidth="1"/>
    <col min="15" max="15" width="13.5546875" style="2" customWidth="1"/>
    <col min="16" max="16" width="2.6640625" style="2" customWidth="1"/>
    <col min="17" max="17" width="19.77734375" style="2" customWidth="1"/>
    <col min="18" max="18" width="10.5546875" style="2" customWidth="1"/>
    <col min="19" max="19" width="2.77734375" style="2" customWidth="1"/>
    <col min="20" max="16384" width="8.88671875" style="2"/>
  </cols>
  <sheetData>
    <row r="2" spans="2:19" ht="19.95" customHeight="1" thickBot="1" x14ac:dyDescent="0.35">
      <c r="B2" s="36" t="s">
        <v>18</v>
      </c>
      <c r="C2" s="36"/>
      <c r="D2" s="36"/>
      <c r="E2" s="36"/>
      <c r="F2" s="36"/>
      <c r="G2" s="36"/>
      <c r="H2" s="36"/>
      <c r="I2"/>
      <c r="L2" s="36" t="s">
        <v>24</v>
      </c>
      <c r="M2" s="36"/>
      <c r="N2" s="36"/>
      <c r="O2" s="36"/>
      <c r="P2" s="36"/>
      <c r="Q2" s="36"/>
      <c r="R2" s="36"/>
      <c r="S2"/>
    </row>
    <row r="3" spans="2:19" ht="19.95" customHeight="1" thickTop="1" x14ac:dyDescent="0.3"/>
    <row r="4" spans="2:19" ht="36.75" customHeight="1" x14ac:dyDescent="0.3">
      <c r="B4" s="11" t="s">
        <v>10</v>
      </c>
      <c r="C4" s="32" t="s">
        <v>13</v>
      </c>
      <c r="D4" s="32" t="s">
        <v>12</v>
      </c>
      <c r="E4" s="32" t="s">
        <v>11</v>
      </c>
      <c r="L4" s="11" t="s">
        <v>10</v>
      </c>
      <c r="M4" s="32" t="s">
        <v>13</v>
      </c>
      <c r="N4" s="32" t="s">
        <v>12</v>
      </c>
      <c r="O4" s="32" t="s">
        <v>11</v>
      </c>
    </row>
    <row r="5" spans="2:19" ht="19.95" customHeight="1" x14ac:dyDescent="0.3">
      <c r="B5" s="3">
        <v>1</v>
      </c>
      <c r="C5" s="3">
        <f t="shared" ref="C5:C13" si="0">$H$7</f>
        <v>100</v>
      </c>
      <c r="D5" s="3">
        <f>H5+C5</f>
        <v>5100</v>
      </c>
      <c r="E5" s="3">
        <f t="shared" ref="E5:E13" si="1">D5+D5*($H$6/12)</f>
        <v>5134</v>
      </c>
      <c r="G5" s="9" t="s">
        <v>14</v>
      </c>
      <c r="H5" s="3">
        <v>5000</v>
      </c>
      <c r="L5" s="3">
        <v>1</v>
      </c>
      <c r="M5" s="3">
        <f t="shared" ref="M5:M13" si="2">$H$7</f>
        <v>100</v>
      </c>
      <c r="N5" s="3"/>
      <c r="O5" s="3"/>
      <c r="Q5" s="9" t="s">
        <v>14</v>
      </c>
      <c r="R5" s="3"/>
    </row>
    <row r="6" spans="2:19" ht="19.95" customHeight="1" x14ac:dyDescent="0.3">
      <c r="B6" s="3">
        <v>2</v>
      </c>
      <c r="C6" s="3">
        <f t="shared" si="0"/>
        <v>100</v>
      </c>
      <c r="D6" s="3">
        <f>E5+C6</f>
        <v>5234</v>
      </c>
      <c r="E6" s="10">
        <f t="shared" si="1"/>
        <v>5268.8933333333334</v>
      </c>
      <c r="G6" s="9" t="s">
        <v>15</v>
      </c>
      <c r="H6" s="4">
        <v>0.08</v>
      </c>
      <c r="L6" s="3">
        <v>2</v>
      </c>
      <c r="M6" s="3">
        <f t="shared" si="2"/>
        <v>100</v>
      </c>
      <c r="N6" s="3"/>
      <c r="O6" s="10"/>
      <c r="Q6" s="9" t="s">
        <v>15</v>
      </c>
      <c r="R6" s="4"/>
    </row>
    <row r="7" spans="2:19" ht="19.95" customHeight="1" x14ac:dyDescent="0.3">
      <c r="B7" s="3">
        <v>3</v>
      </c>
      <c r="C7" s="3">
        <f t="shared" si="0"/>
        <v>100</v>
      </c>
      <c r="D7" s="10">
        <f t="shared" ref="D7:D13" si="3">E6+C7</f>
        <v>5368.8933333333334</v>
      </c>
      <c r="E7" s="10">
        <f t="shared" si="1"/>
        <v>5404.6859555555557</v>
      </c>
      <c r="G7" s="9" t="s">
        <v>16</v>
      </c>
      <c r="H7" s="3">
        <v>100</v>
      </c>
      <c r="L7" s="3">
        <v>3</v>
      </c>
      <c r="M7" s="3">
        <f t="shared" si="2"/>
        <v>100</v>
      </c>
      <c r="N7" s="10"/>
      <c r="O7" s="10"/>
      <c r="Q7" s="9" t="s">
        <v>16</v>
      </c>
      <c r="R7" s="3"/>
    </row>
    <row r="8" spans="2:19" ht="19.95" customHeight="1" x14ac:dyDescent="0.3">
      <c r="B8" s="3">
        <v>4</v>
      </c>
      <c r="C8" s="3">
        <f t="shared" si="0"/>
        <v>100</v>
      </c>
      <c r="D8" s="10">
        <f t="shared" si="3"/>
        <v>5504.6859555555557</v>
      </c>
      <c r="E8" s="10">
        <f t="shared" si="1"/>
        <v>5541.3838619259259</v>
      </c>
      <c r="G8" s="12" t="s">
        <v>17</v>
      </c>
      <c r="H8" s="33">
        <f>FV(H6/12,9,-H7,-H5,1)</f>
        <v>6238.6653028330838</v>
      </c>
      <c r="L8" s="3">
        <v>4</v>
      </c>
      <c r="M8" s="3">
        <f t="shared" si="2"/>
        <v>100</v>
      </c>
      <c r="N8" s="10"/>
      <c r="O8" s="10"/>
      <c r="Q8" s="12" t="s">
        <v>17</v>
      </c>
      <c r="R8" s="13"/>
    </row>
    <row r="9" spans="2:19" ht="19.95" customHeight="1" x14ac:dyDescent="0.3">
      <c r="B9" s="3">
        <v>5</v>
      </c>
      <c r="C9" s="3">
        <f t="shared" si="0"/>
        <v>100</v>
      </c>
      <c r="D9" s="10">
        <f t="shared" si="3"/>
        <v>5641.3838619259259</v>
      </c>
      <c r="E9" s="10">
        <f t="shared" si="1"/>
        <v>5678.9930876720991</v>
      </c>
      <c r="L9" s="3">
        <v>5</v>
      </c>
      <c r="M9" s="3">
        <f t="shared" si="2"/>
        <v>100</v>
      </c>
      <c r="N9" s="10"/>
      <c r="O9" s="10"/>
    </row>
    <row r="10" spans="2:19" ht="19.95" customHeight="1" x14ac:dyDescent="0.3">
      <c r="B10" s="3">
        <v>6</v>
      </c>
      <c r="C10" s="3">
        <f t="shared" si="0"/>
        <v>100</v>
      </c>
      <c r="D10" s="10">
        <f t="shared" si="3"/>
        <v>5778.9930876720991</v>
      </c>
      <c r="E10" s="10">
        <f t="shared" si="1"/>
        <v>5817.5197082565801</v>
      </c>
      <c r="L10" s="3">
        <v>6</v>
      </c>
      <c r="M10" s="3">
        <f t="shared" si="2"/>
        <v>100</v>
      </c>
      <c r="N10" s="10"/>
      <c r="O10" s="10"/>
    </row>
    <row r="11" spans="2:19" ht="19.95" customHeight="1" x14ac:dyDescent="0.3">
      <c r="B11" s="3">
        <v>7</v>
      </c>
      <c r="C11" s="3">
        <f t="shared" si="0"/>
        <v>100</v>
      </c>
      <c r="D11" s="10">
        <f t="shared" si="3"/>
        <v>5917.5197082565801</v>
      </c>
      <c r="E11" s="10">
        <f t="shared" si="1"/>
        <v>5956.9698396449576</v>
      </c>
      <c r="L11" s="3">
        <v>7</v>
      </c>
      <c r="M11" s="3">
        <f t="shared" si="2"/>
        <v>100</v>
      </c>
      <c r="N11" s="10"/>
      <c r="O11" s="10"/>
    </row>
    <row r="12" spans="2:19" ht="19.95" customHeight="1" x14ac:dyDescent="0.3">
      <c r="B12" s="3">
        <v>8</v>
      </c>
      <c r="C12" s="3">
        <f t="shared" si="0"/>
        <v>100</v>
      </c>
      <c r="D12" s="10">
        <f t="shared" si="3"/>
        <v>6056.9698396449576</v>
      </c>
      <c r="E12" s="10">
        <f t="shared" si="1"/>
        <v>6097.3496385759236</v>
      </c>
      <c r="L12" s="3">
        <v>8</v>
      </c>
      <c r="M12" s="3">
        <f t="shared" si="2"/>
        <v>100</v>
      </c>
      <c r="N12" s="10"/>
      <c r="O12" s="10"/>
    </row>
    <row r="13" spans="2:19" ht="19.95" customHeight="1" x14ac:dyDescent="0.3">
      <c r="B13" s="3">
        <v>9</v>
      </c>
      <c r="C13" s="3">
        <f t="shared" si="0"/>
        <v>100</v>
      </c>
      <c r="D13" s="10">
        <f t="shared" si="3"/>
        <v>6197.3496385759236</v>
      </c>
      <c r="E13" s="10">
        <f t="shared" si="1"/>
        <v>6238.6653028330966</v>
      </c>
      <c r="L13" s="3">
        <v>9</v>
      </c>
      <c r="M13" s="3">
        <f t="shared" si="2"/>
        <v>100</v>
      </c>
      <c r="N13" s="10"/>
      <c r="O13" s="10"/>
    </row>
  </sheetData>
  <mergeCells count="2">
    <mergeCell ref="B2:H2"/>
    <mergeCell ref="L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D2E7-6C66-42AF-90B6-10D2ACF64C57}">
  <sheetPr codeName="Sheet4"/>
  <dimension ref="B2:I7"/>
  <sheetViews>
    <sheetView showGridLines="0" zoomScale="110" zoomScaleNormal="110" workbookViewId="0">
      <selection activeCell="C20" sqref="C20"/>
    </sheetView>
  </sheetViews>
  <sheetFormatPr defaultColWidth="8.88671875" defaultRowHeight="19.95" customHeight="1" x14ac:dyDescent="0.3"/>
  <cols>
    <col min="1" max="1" width="4.6640625" style="2" customWidth="1"/>
    <col min="2" max="2" width="26.5546875" style="2" customWidth="1"/>
    <col min="3" max="3" width="19.88671875" style="2" customWidth="1"/>
    <col min="4" max="4" width="4.6640625" style="2" customWidth="1"/>
    <col min="5" max="6" width="8.88671875" style="2"/>
    <col min="7" max="7" width="4.6640625" style="2" customWidth="1"/>
    <col min="8" max="8" width="27.33203125" style="2" customWidth="1"/>
    <col min="9" max="9" width="23.88671875" style="2" customWidth="1"/>
    <col min="10" max="10" width="4.6640625" style="2" customWidth="1"/>
    <col min="11" max="16384" width="8.88671875" style="2"/>
  </cols>
  <sheetData>
    <row r="2" spans="2:9" ht="19.95" customHeight="1" thickBot="1" x14ac:dyDescent="0.35">
      <c r="B2" s="36" t="s">
        <v>21</v>
      </c>
      <c r="C2" s="36"/>
      <c r="H2" s="36" t="s">
        <v>24</v>
      </c>
      <c r="I2" s="36"/>
    </row>
    <row r="3" spans="2:9" ht="19.95" customHeight="1" thickTop="1" x14ac:dyDescent="0.3"/>
    <row r="4" spans="2:9" ht="19.95" customHeight="1" x14ac:dyDescent="0.3">
      <c r="B4" s="9" t="s">
        <v>19</v>
      </c>
      <c r="C4" s="5">
        <v>40800</v>
      </c>
      <c r="H4" s="9" t="s">
        <v>19</v>
      </c>
      <c r="I4" s="5"/>
    </row>
    <row r="5" spans="2:9" ht="19.95" customHeight="1" x14ac:dyDescent="0.3">
      <c r="B5" s="9" t="s">
        <v>20</v>
      </c>
      <c r="C5" s="4">
        <v>0.21</v>
      </c>
      <c r="H5" s="9" t="s">
        <v>20</v>
      </c>
      <c r="I5" s="4"/>
    </row>
    <row r="6" spans="2:9" ht="19.95" customHeight="1" x14ac:dyDescent="0.3">
      <c r="B6" s="9" t="s">
        <v>22</v>
      </c>
      <c r="C6" s="3">
        <v>50</v>
      </c>
      <c r="H6" s="9" t="s">
        <v>22</v>
      </c>
      <c r="I6" s="3"/>
    </row>
    <row r="7" spans="2:9" ht="19.95" customHeight="1" x14ac:dyDescent="0.3">
      <c r="B7" s="9" t="s">
        <v>23</v>
      </c>
      <c r="C7" s="5">
        <f>C4*(1+C5)^C6</f>
        <v>562248983.46474767</v>
      </c>
      <c r="H7" s="9" t="s">
        <v>23</v>
      </c>
      <c r="I7" s="5"/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AAAB-AF31-4702-862E-CAE043CF2ADF}">
  <sheetPr codeName="Sheet5"/>
  <dimension ref="B2:S13"/>
  <sheetViews>
    <sheetView showGridLines="0" workbookViewId="0">
      <selection activeCell="V20" sqref="V20"/>
    </sheetView>
  </sheetViews>
  <sheetFormatPr defaultColWidth="8.88671875" defaultRowHeight="19.95" customHeight="1" x14ac:dyDescent="0.3"/>
  <cols>
    <col min="1" max="1" width="2.6640625" style="2" customWidth="1"/>
    <col min="2" max="2" width="8.88671875" style="2"/>
    <col min="3" max="3" width="9.5546875" style="2" customWidth="1"/>
    <col min="4" max="4" width="12.33203125" style="2" customWidth="1"/>
    <col min="5" max="5" width="13.109375" style="2" customWidth="1"/>
    <col min="6" max="6" width="2.6640625" style="2" customWidth="1"/>
    <col min="7" max="7" width="19.21875" style="2" customWidth="1"/>
    <col min="8" max="8" width="11.44140625" style="2" customWidth="1"/>
    <col min="9" max="9" width="2.77734375" style="2" customWidth="1"/>
    <col min="10" max="12" width="8.88671875" style="2"/>
    <col min="13" max="13" width="9" style="2" customWidth="1"/>
    <col min="14" max="14" width="9.77734375" style="2" customWidth="1"/>
    <col min="15" max="16" width="10.77734375" style="2" customWidth="1"/>
    <col min="17" max="17" width="2.6640625" style="2" customWidth="1"/>
    <col min="18" max="18" width="18.44140625" style="2" customWidth="1"/>
    <col min="19" max="19" width="12.33203125" style="2" customWidth="1"/>
    <col min="20" max="16384" width="8.88671875" style="2"/>
  </cols>
  <sheetData>
    <row r="2" spans="2:19" ht="19.95" customHeight="1" thickBot="1" x14ac:dyDescent="0.35">
      <c r="B2" s="36" t="s">
        <v>25</v>
      </c>
      <c r="C2" s="36"/>
      <c r="D2" s="36"/>
      <c r="E2" s="36"/>
      <c r="F2" s="36"/>
      <c r="G2" s="36"/>
      <c r="H2" s="36"/>
      <c r="I2"/>
      <c r="M2" s="36" t="s">
        <v>24</v>
      </c>
      <c r="N2" s="36"/>
      <c r="O2" s="36"/>
      <c r="P2" s="36"/>
    </row>
    <row r="3" spans="2:19" ht="19.95" customHeight="1" thickTop="1" x14ac:dyDescent="0.3"/>
    <row r="4" spans="2:19" ht="34.049999999999997" customHeight="1" x14ac:dyDescent="0.3">
      <c r="B4" s="32" t="s">
        <v>10</v>
      </c>
      <c r="C4" s="32" t="s">
        <v>13</v>
      </c>
      <c r="D4" s="32" t="s">
        <v>12</v>
      </c>
      <c r="E4" s="32" t="s">
        <v>11</v>
      </c>
      <c r="M4" s="32" t="s">
        <v>10</v>
      </c>
      <c r="N4" s="32" t="s">
        <v>13</v>
      </c>
      <c r="O4" s="32" t="s">
        <v>12</v>
      </c>
      <c r="P4" s="32" t="s">
        <v>11</v>
      </c>
    </row>
    <row r="5" spans="2:19" ht="19.95" customHeight="1" x14ac:dyDescent="0.3">
      <c r="B5" s="3">
        <v>1</v>
      </c>
      <c r="C5" s="3">
        <f>$H$7</f>
        <v>100</v>
      </c>
      <c r="D5" s="3">
        <f>H5+C5</f>
        <v>5100</v>
      </c>
      <c r="E5" s="3">
        <f t="shared" ref="E5:E13" si="0">D5+D5*($H$6/12)</f>
        <v>5134</v>
      </c>
      <c r="G5" s="9" t="s">
        <v>14</v>
      </c>
      <c r="H5" s="3">
        <v>5000</v>
      </c>
      <c r="M5" s="3">
        <v>1</v>
      </c>
      <c r="N5" s="3">
        <f>$H$7</f>
        <v>100</v>
      </c>
      <c r="O5" s="3"/>
      <c r="P5" s="3"/>
      <c r="R5" s="9" t="s">
        <v>14</v>
      </c>
      <c r="S5" s="3"/>
    </row>
    <row r="6" spans="2:19" ht="19.95" customHeight="1" x14ac:dyDescent="0.3">
      <c r="B6" s="3">
        <v>2</v>
      </c>
      <c r="C6" s="3">
        <f>$H$7</f>
        <v>100</v>
      </c>
      <c r="D6" s="3">
        <f>E5+C6</f>
        <v>5234</v>
      </c>
      <c r="E6" s="10">
        <f t="shared" si="0"/>
        <v>5268.8933333333334</v>
      </c>
      <c r="G6" s="9" t="s">
        <v>15</v>
      </c>
      <c r="H6" s="4">
        <v>0.08</v>
      </c>
      <c r="M6" s="3">
        <v>2</v>
      </c>
      <c r="N6" s="3">
        <f>$H$7</f>
        <v>100</v>
      </c>
      <c r="O6" s="3"/>
      <c r="P6" s="10"/>
      <c r="R6" s="9" t="s">
        <v>15</v>
      </c>
      <c r="S6" s="4"/>
    </row>
    <row r="7" spans="2:19" ht="19.95" customHeight="1" x14ac:dyDescent="0.3">
      <c r="B7" s="3">
        <v>3</v>
      </c>
      <c r="C7" s="14">
        <v>250</v>
      </c>
      <c r="D7" s="10">
        <f t="shared" ref="D7:D13" si="1">E6+C7</f>
        <v>5518.8933333333334</v>
      </c>
      <c r="E7" s="10">
        <f t="shared" si="0"/>
        <v>5555.6859555555557</v>
      </c>
      <c r="G7" s="9" t="s">
        <v>16</v>
      </c>
      <c r="H7" s="3">
        <v>100</v>
      </c>
      <c r="M7" s="3">
        <v>3</v>
      </c>
      <c r="N7" s="14">
        <v>250</v>
      </c>
      <c r="O7" s="10"/>
      <c r="P7" s="10"/>
      <c r="R7" s="9" t="s">
        <v>16</v>
      </c>
      <c r="S7" s="3"/>
    </row>
    <row r="8" spans="2:19" ht="19.95" customHeight="1" x14ac:dyDescent="0.3">
      <c r="B8" s="3">
        <v>4</v>
      </c>
      <c r="C8" s="3">
        <f>$H$7</f>
        <v>100</v>
      </c>
      <c r="D8" s="10">
        <f t="shared" si="1"/>
        <v>5655.6859555555557</v>
      </c>
      <c r="E8" s="10">
        <f t="shared" si="0"/>
        <v>5693.390528592593</v>
      </c>
      <c r="G8" s="12" t="s">
        <v>17</v>
      </c>
      <c r="H8" s="13">
        <f>FV(H6/12,9,-H7,-H5,1)</f>
        <v>6238.6653028330838</v>
      </c>
      <c r="M8" s="3">
        <v>4</v>
      </c>
      <c r="N8" s="3">
        <f>$H$7</f>
        <v>100</v>
      </c>
      <c r="O8" s="10"/>
      <c r="P8" s="10"/>
      <c r="R8" s="12" t="s">
        <v>17</v>
      </c>
      <c r="S8" s="13"/>
    </row>
    <row r="9" spans="2:19" ht="19.95" customHeight="1" x14ac:dyDescent="0.3">
      <c r="B9" s="3">
        <v>5</v>
      </c>
      <c r="C9" s="3">
        <f>$H$7</f>
        <v>100</v>
      </c>
      <c r="D9" s="10">
        <f t="shared" si="1"/>
        <v>5793.390528592593</v>
      </c>
      <c r="E9" s="10">
        <f t="shared" si="0"/>
        <v>5832.0131321165436</v>
      </c>
      <c r="M9" s="3">
        <v>5</v>
      </c>
      <c r="N9" s="3">
        <f>$H$7</f>
        <v>100</v>
      </c>
      <c r="O9" s="10"/>
      <c r="P9" s="10"/>
    </row>
    <row r="10" spans="2:19" ht="19.95" customHeight="1" x14ac:dyDescent="0.3">
      <c r="B10" s="3">
        <v>6</v>
      </c>
      <c r="C10" s="14">
        <v>500</v>
      </c>
      <c r="D10" s="10">
        <f t="shared" si="1"/>
        <v>6332.0131321165436</v>
      </c>
      <c r="E10" s="10">
        <f t="shared" si="0"/>
        <v>6374.2265529973201</v>
      </c>
      <c r="M10" s="3">
        <v>6</v>
      </c>
      <c r="N10" s="14">
        <v>500</v>
      </c>
      <c r="O10" s="10"/>
      <c r="P10" s="10"/>
    </row>
    <row r="11" spans="2:19" ht="19.95" customHeight="1" x14ac:dyDescent="0.3">
      <c r="B11" s="3">
        <v>7</v>
      </c>
      <c r="C11" s="3">
        <f>$H$7</f>
        <v>100</v>
      </c>
      <c r="D11" s="10">
        <f t="shared" si="1"/>
        <v>6474.2265529973201</v>
      </c>
      <c r="E11" s="10">
        <f t="shared" si="0"/>
        <v>6517.388063350636</v>
      </c>
      <c r="M11" s="3">
        <v>7</v>
      </c>
      <c r="N11" s="3">
        <f>$H$7</f>
        <v>100</v>
      </c>
      <c r="O11" s="10"/>
      <c r="P11" s="10"/>
    </row>
    <row r="12" spans="2:19" ht="19.95" customHeight="1" x14ac:dyDescent="0.3">
      <c r="B12" s="3">
        <v>8</v>
      </c>
      <c r="C12" s="3">
        <f>$H$7</f>
        <v>100</v>
      </c>
      <c r="D12" s="10">
        <f t="shared" si="1"/>
        <v>6617.388063350636</v>
      </c>
      <c r="E12" s="10">
        <f t="shared" si="0"/>
        <v>6661.5039837729737</v>
      </c>
      <c r="M12" s="3">
        <v>8</v>
      </c>
      <c r="N12" s="3">
        <f>$H$7</f>
        <v>100</v>
      </c>
      <c r="O12" s="10"/>
      <c r="P12" s="10"/>
    </row>
    <row r="13" spans="2:19" ht="19.95" customHeight="1" x14ac:dyDescent="0.3">
      <c r="B13" s="3">
        <v>9</v>
      </c>
      <c r="C13" s="14">
        <v>1000</v>
      </c>
      <c r="D13" s="10">
        <f t="shared" si="1"/>
        <v>7661.5039837729737</v>
      </c>
      <c r="E13" s="10">
        <f t="shared" si="0"/>
        <v>7712.5806769981273</v>
      </c>
      <c r="M13" s="3">
        <v>9</v>
      </c>
      <c r="N13" s="14">
        <v>1000</v>
      </c>
      <c r="O13" s="10"/>
      <c r="P13" s="10"/>
    </row>
  </sheetData>
  <mergeCells count="2">
    <mergeCell ref="M2:P2"/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A024-10D1-4B8C-91B7-9CB50D3C6180}">
  <sheetPr codeName="Sheet6"/>
  <dimension ref="B2:I22"/>
  <sheetViews>
    <sheetView showGridLines="0" tabSelected="1" zoomScale="90" zoomScaleNormal="90" workbookViewId="0">
      <selection activeCell="B11" sqref="B11"/>
    </sheetView>
  </sheetViews>
  <sheetFormatPr defaultColWidth="8.88671875" defaultRowHeight="19.95" customHeight="1" x14ac:dyDescent="0.3"/>
  <cols>
    <col min="1" max="1" width="2.6640625" style="2" customWidth="1"/>
    <col min="2" max="2" width="27.88671875" style="2" customWidth="1"/>
    <col min="3" max="3" width="18.33203125" style="2" customWidth="1"/>
    <col min="4" max="4" width="26.5546875" style="2" customWidth="1"/>
    <col min="5" max="5" width="5.33203125" style="2" customWidth="1"/>
    <col min="6" max="6" width="3.88671875" style="2" customWidth="1"/>
    <col min="7" max="7" width="32.5546875" style="2" customWidth="1"/>
    <col min="8" max="8" width="7" style="2" customWidth="1"/>
    <col min="9" max="9" width="8.33203125" style="2" customWidth="1"/>
    <col min="10" max="10" width="2.6640625" style="2" customWidth="1"/>
    <col min="11" max="16384" width="8.88671875" style="2"/>
  </cols>
  <sheetData>
    <row r="2" spans="2:9" ht="19.95" customHeight="1" thickBot="1" x14ac:dyDescent="0.35">
      <c r="B2" s="36" t="s">
        <v>57</v>
      </c>
      <c r="C2" s="36"/>
      <c r="D2" s="36"/>
      <c r="E2" s="36"/>
      <c r="F2" s="36"/>
      <c r="G2" s="36"/>
      <c r="H2" s="36"/>
      <c r="I2" s="36"/>
    </row>
    <row r="3" spans="2:9" ht="19.95" customHeight="1" thickTop="1" x14ac:dyDescent="0.3">
      <c r="B3"/>
      <c r="C3"/>
      <c r="D3"/>
      <c r="E3"/>
      <c r="F3" s="1"/>
      <c r="G3"/>
      <c r="H3"/>
      <c r="I3"/>
    </row>
    <row r="4" spans="2:9" ht="19.95" customHeight="1" x14ac:dyDescent="0.3">
      <c r="B4" s="15" t="s">
        <v>26</v>
      </c>
      <c r="C4" s="16">
        <v>10000</v>
      </c>
      <c r="D4"/>
      <c r="E4"/>
      <c r="F4" s="23">
        <v>1</v>
      </c>
      <c r="G4" s="38" t="s">
        <v>27</v>
      </c>
      <c r="H4" s="38"/>
      <c r="I4" s="38"/>
    </row>
    <row r="5" spans="2:9" ht="19.95" customHeight="1" x14ac:dyDescent="0.3">
      <c r="B5" s="15" t="s">
        <v>28</v>
      </c>
      <c r="C5" s="17">
        <v>0.06</v>
      </c>
      <c r="D5"/>
      <c r="E5"/>
      <c r="F5" s="1"/>
      <c r="G5" s="25">
        <f>$C$4*(1+$C$5/365)^(365*$C$7)</f>
        <v>18220.289545386753</v>
      </c>
      <c r="H5"/>
      <c r="I5"/>
    </row>
    <row r="6" spans="2:9" ht="19.95" customHeight="1" x14ac:dyDescent="0.3">
      <c r="B6" s="15" t="s">
        <v>29</v>
      </c>
      <c r="C6" s="18">
        <v>12</v>
      </c>
      <c r="D6"/>
      <c r="E6"/>
      <c r="F6" s="1"/>
      <c r="G6" s="26" t="s">
        <v>58</v>
      </c>
      <c r="H6"/>
      <c r="I6"/>
    </row>
    <row r="7" spans="2:9" ht="19.95" customHeight="1" x14ac:dyDescent="0.3">
      <c r="B7" s="15" t="s">
        <v>30</v>
      </c>
      <c r="C7" s="16">
        <v>10</v>
      </c>
      <c r="D7"/>
      <c r="E7"/>
      <c r="F7" s="23">
        <v>2</v>
      </c>
      <c r="G7" s="38" t="s">
        <v>33</v>
      </c>
      <c r="H7" s="38"/>
      <c r="I7" s="38"/>
    </row>
    <row r="8" spans="2:9" ht="19.95" customHeight="1" x14ac:dyDescent="0.3">
      <c r="B8" s="19" t="s">
        <v>31</v>
      </c>
      <c r="C8" s="9" t="s">
        <v>32</v>
      </c>
      <c r="D8"/>
      <c r="E8"/>
      <c r="G8" s="25">
        <f>$C$4*(1+$C$5/52)^(52*$C$7)</f>
        <v>18214.886607047523</v>
      </c>
    </row>
    <row r="9" spans="2:9" ht="19.95" customHeight="1" x14ac:dyDescent="0.3">
      <c r="D9"/>
      <c r="E9"/>
      <c r="G9" s="26" t="s">
        <v>59</v>
      </c>
    </row>
    <row r="10" spans="2:9" ht="19.95" customHeight="1" x14ac:dyDescent="0.3">
      <c r="D10"/>
      <c r="E10"/>
      <c r="F10" s="23">
        <v>3</v>
      </c>
      <c r="G10" s="38" t="s">
        <v>36</v>
      </c>
      <c r="H10" s="38"/>
      <c r="I10" s="38"/>
    </row>
    <row r="11" spans="2:9" ht="19.95" customHeight="1" x14ac:dyDescent="0.3">
      <c r="B11" s="20" t="s">
        <v>54</v>
      </c>
      <c r="C11" s="21" t="s">
        <v>55</v>
      </c>
      <c r="D11" s="22" t="s">
        <v>56</v>
      </c>
      <c r="E11"/>
      <c r="G11" s="25">
        <f>$C$4*(1+$C$5/12)^(12*$C$7)</f>
        <v>18193.967340322804</v>
      </c>
    </row>
    <row r="12" spans="2:9" ht="19.95" customHeight="1" x14ac:dyDescent="0.3">
      <c r="B12" s="15" t="s">
        <v>34</v>
      </c>
      <c r="C12" s="15" t="s">
        <v>35</v>
      </c>
      <c r="D12" s="15">
        <v>365</v>
      </c>
      <c r="E12"/>
      <c r="F12" s="1"/>
      <c r="G12" s="26" t="s">
        <v>60</v>
      </c>
      <c r="H12"/>
      <c r="I12"/>
    </row>
    <row r="13" spans="2:9" ht="19.95" customHeight="1" x14ac:dyDescent="0.3">
      <c r="B13" s="15" t="s">
        <v>37</v>
      </c>
      <c r="C13" s="15" t="s">
        <v>38</v>
      </c>
      <c r="D13" s="15">
        <v>52</v>
      </c>
      <c r="E13"/>
      <c r="F13" s="23">
        <v>4</v>
      </c>
      <c r="G13" s="38" t="s">
        <v>47</v>
      </c>
      <c r="H13" s="38"/>
      <c r="I13" s="38"/>
    </row>
    <row r="14" spans="2:9" ht="19.95" customHeight="1" x14ac:dyDescent="0.3">
      <c r="B14" s="15" t="s">
        <v>39</v>
      </c>
      <c r="C14" s="15" t="s">
        <v>40</v>
      </c>
      <c r="D14" s="15">
        <v>26</v>
      </c>
      <c r="E14"/>
      <c r="G14" s="25">
        <f>$C$4*(1+$C$5/4)^(4*$C$7)</f>
        <v>18140.184086689416</v>
      </c>
    </row>
    <row r="15" spans="2:9" ht="19.95" customHeight="1" x14ac:dyDescent="0.3">
      <c r="B15" s="15" t="s">
        <v>41</v>
      </c>
      <c r="C15" s="15" t="s">
        <v>42</v>
      </c>
      <c r="D15" s="15">
        <v>24</v>
      </c>
      <c r="E15"/>
      <c r="F15" s="1"/>
      <c r="G15" s="26" t="s">
        <v>61</v>
      </c>
      <c r="H15"/>
      <c r="I15"/>
    </row>
    <row r="16" spans="2:9" ht="19.95" customHeight="1" x14ac:dyDescent="0.3">
      <c r="B16" s="15" t="s">
        <v>43</v>
      </c>
      <c r="C16" s="15" t="s">
        <v>44</v>
      </c>
      <c r="D16" s="15">
        <v>12</v>
      </c>
      <c r="E16"/>
      <c r="F16" s="1"/>
      <c r="H16"/>
      <c r="I16"/>
    </row>
    <row r="17" spans="2:9" ht="19.95" customHeight="1" x14ac:dyDescent="0.3">
      <c r="B17" s="15" t="s">
        <v>45</v>
      </c>
      <c r="C17" s="15" t="s">
        <v>46</v>
      </c>
      <c r="D17" s="15">
        <v>6</v>
      </c>
      <c r="E17"/>
      <c r="F17" s="1"/>
      <c r="G17" s="24"/>
      <c r="H17"/>
      <c r="I17"/>
    </row>
    <row r="18" spans="2:9" ht="19.95" customHeight="1" x14ac:dyDescent="0.3">
      <c r="B18" s="15" t="s">
        <v>48</v>
      </c>
      <c r="C18" s="15" t="s">
        <v>49</v>
      </c>
      <c r="D18" s="15">
        <v>4</v>
      </c>
      <c r="E18"/>
      <c r="F18" s="1"/>
      <c r="G18"/>
      <c r="H18"/>
      <c r="I18"/>
    </row>
    <row r="19" spans="2:9" ht="19.95" customHeight="1" x14ac:dyDescent="0.3">
      <c r="B19" s="15" t="s">
        <v>50</v>
      </c>
      <c r="C19" s="15" t="s">
        <v>51</v>
      </c>
      <c r="D19" s="15">
        <v>2</v>
      </c>
      <c r="E19"/>
    </row>
    <row r="20" spans="2:9" ht="19.95" customHeight="1" x14ac:dyDescent="0.3">
      <c r="B20" s="15" t="s">
        <v>52</v>
      </c>
      <c r="C20" s="15" t="s">
        <v>53</v>
      </c>
      <c r="D20" s="15">
        <v>1</v>
      </c>
      <c r="E20"/>
      <c r="F20" s="1"/>
      <c r="G20"/>
      <c r="H20"/>
      <c r="I20"/>
    </row>
    <row r="21" spans="2:9" ht="19.95" customHeight="1" x14ac:dyDescent="0.3">
      <c r="E21"/>
      <c r="F21" s="1"/>
      <c r="H21"/>
      <c r="I21"/>
    </row>
    <row r="22" spans="2:9" ht="19.95" customHeight="1" x14ac:dyDescent="0.3">
      <c r="F22" s="1"/>
      <c r="G22" s="24"/>
      <c r="H22"/>
      <c r="I22"/>
    </row>
  </sheetData>
  <mergeCells count="5">
    <mergeCell ref="B2:I2"/>
    <mergeCell ref="G13:I13"/>
    <mergeCell ref="G10:I10"/>
    <mergeCell ref="G7:I7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Quick View</vt:lpstr>
      <vt:lpstr>Using FV Function</vt:lpstr>
      <vt:lpstr>Using Excel Formula</vt:lpstr>
      <vt:lpstr>Millionaire Calculator</vt:lpstr>
      <vt:lpstr>Irregular Deposit</vt:lpstr>
      <vt:lpstr>Compound Interest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2022-09-06T03:29:16Z</dcterms:created>
  <dcterms:modified xsi:type="dcterms:W3CDTF">2022-09-07T10:20:53Z</dcterms:modified>
</cp:coreProperties>
</file>