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A648D888-043F-4D10-80A3-DD8307887E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" sheetId="1" r:id="rId1"/>
    <sheet name="Monthly Interest Rate" sheetId="4" r:id="rId2"/>
    <sheet name="Annual Interest Rate" sheetId="5" r:id="rId3"/>
    <sheet name="RATE Function without PMT" sheetId="6" r:id="rId4"/>
    <sheet name="Semi-Annually Interest" sheetId="7" r:id="rId5"/>
    <sheet name="Interest Rate on Saving Account" sheetId="8" r:id="rId6"/>
  </sheets>
  <definedNames>
    <definedName name="i">#REF!</definedName>
    <definedName name="n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7" i="8"/>
  <c r="D7" i="7"/>
  <c r="C7" i="6"/>
  <c r="C9" i="5"/>
  <c r="C7" i="4"/>
  <c r="C8" i="5"/>
  <c r="M16" i="1"/>
  <c r="D36" i="1" l="1"/>
  <c r="D25" i="1"/>
</calcChain>
</file>

<file path=xl/sharedStrings.xml><?xml version="1.0" encoding="utf-8"?>
<sst xmlns="http://schemas.openxmlformats.org/spreadsheetml/2006/main" count="97" uniqueCount="80">
  <si>
    <t>Weekly</t>
  </si>
  <si>
    <t>7 days</t>
  </si>
  <si>
    <t>Bi-weekly</t>
  </si>
  <si>
    <t>14 days</t>
  </si>
  <si>
    <t>Semi-monthly</t>
  </si>
  <si>
    <t>15 days</t>
  </si>
  <si>
    <t>Monthly</t>
  </si>
  <si>
    <t>30 days</t>
  </si>
  <si>
    <t>Bi-monthly</t>
  </si>
  <si>
    <t>2 months</t>
  </si>
  <si>
    <t>Quarterly</t>
  </si>
  <si>
    <t>3 months</t>
  </si>
  <si>
    <t>Semi-annually</t>
  </si>
  <si>
    <t>6 months</t>
  </si>
  <si>
    <t>Yearly</t>
  </si>
  <si>
    <t>12 months</t>
  </si>
  <si>
    <t>When Interest Rate is given</t>
  </si>
  <si>
    <t>Using Excel's RATE Function</t>
  </si>
  <si>
    <t>Annual Percentage Rate (APR)</t>
  </si>
  <si>
    <t>=RATE(nper, pmt, pv, [fv], [type], [guess])</t>
  </si>
  <si>
    <t>Rate (Periodic Rate)</t>
  </si>
  <si>
    <r>
      <t xml:space="preserve">Loan, </t>
    </r>
    <r>
      <rPr>
        <b/>
        <sz val="12"/>
        <color theme="1"/>
        <rFont val="Calibri"/>
        <family val="2"/>
        <scheme val="minor"/>
      </rPr>
      <t>pv</t>
    </r>
  </si>
  <si>
    <r>
      <t xml:space="preserve">Total periods of payments, </t>
    </r>
    <r>
      <rPr>
        <b/>
        <sz val="12"/>
        <color theme="1"/>
        <rFont val="Calibri"/>
        <family val="2"/>
        <scheme val="minor"/>
      </rPr>
      <t>nper</t>
    </r>
  </si>
  <si>
    <r>
      <t xml:space="preserve">Periodic payment, </t>
    </r>
    <r>
      <rPr>
        <b/>
        <sz val="12"/>
        <color theme="1"/>
        <rFont val="Calibri"/>
        <family val="2"/>
        <scheme val="minor"/>
      </rPr>
      <t>pmt</t>
    </r>
  </si>
  <si>
    <r>
      <t xml:space="preserve">Future value, </t>
    </r>
    <r>
      <rPr>
        <b/>
        <sz val="12"/>
        <color theme="1"/>
        <rFont val="Calibri"/>
        <family val="2"/>
        <scheme val="minor"/>
      </rPr>
      <t>fv</t>
    </r>
  </si>
  <si>
    <t>The interest rate is for a period. To get the Annual Percentage Rate, multiply it by 12</t>
  </si>
  <si>
    <t>Using Excel's Rate Function without PMT value</t>
  </si>
  <si>
    <t>This interest rate is for a period. To get the Annual Percentage Rate, multiply it by 12</t>
  </si>
  <si>
    <t>Interest
Compounded</t>
  </si>
  <si>
    <t>Calculated
After</t>
  </si>
  <si>
    <t>Total
Periods/Year</t>
  </si>
  <si>
    <t>Periodic Interest Rate</t>
  </si>
  <si>
    <t>=APR / 52</t>
  </si>
  <si>
    <t>=APR / 24</t>
  </si>
  <si>
    <t>=APR / 12</t>
  </si>
  <si>
    <t>=APR / 6</t>
  </si>
  <si>
    <t>=APR / 4</t>
  </si>
  <si>
    <t>=APR / 2</t>
  </si>
  <si>
    <t>=APR / 1</t>
  </si>
  <si>
    <t>=APR / 26</t>
  </si>
  <si>
    <t>r</t>
  </si>
  <si>
    <t>p</t>
  </si>
  <si>
    <t>n</t>
  </si>
  <si>
    <t>i</t>
  </si>
  <si>
    <t>Annual Interest Rate (%)</t>
  </si>
  <si>
    <t>?</t>
  </si>
  <si>
    <t>Monthly Periodic Interest Rate</t>
  </si>
  <si>
    <t>General formula for finding periodic interest rate &gt;&gt;</t>
  </si>
  <si>
    <r>
      <t xml:space="preserve">  &lt;&lt; Note: </t>
    </r>
    <r>
      <rPr>
        <b/>
        <sz val="12"/>
        <color theme="2" tint="-0.749992370372631"/>
        <rFont val="Calibri"/>
        <family val="2"/>
        <scheme val="minor"/>
      </rPr>
      <t>pmt</t>
    </r>
    <r>
      <rPr>
        <sz val="12"/>
        <color theme="2" tint="-0.749992370372631"/>
        <rFont val="Calibri"/>
        <family val="2"/>
        <scheme val="minor"/>
      </rPr>
      <t xml:space="preserve"> value must be negative</t>
    </r>
  </si>
  <si>
    <r>
      <t xml:space="preserve">  &lt;&lt; Note: </t>
    </r>
    <r>
      <rPr>
        <b/>
        <sz val="12"/>
        <color theme="2" tint="-0.749992370372631"/>
        <rFont val="Calibri"/>
        <family val="2"/>
        <scheme val="minor"/>
      </rPr>
      <t>pv</t>
    </r>
    <r>
      <rPr>
        <sz val="12"/>
        <color theme="2" tint="-0.749992370372631"/>
        <rFont val="Calibri"/>
        <family val="2"/>
        <scheme val="minor"/>
      </rPr>
      <t xml:space="preserve"> value must be negative</t>
    </r>
  </si>
  <si>
    <t>Calculating Periodic Interest Rate in Excel</t>
  </si>
  <si>
    <r>
      <t>=(1+</t>
    </r>
    <r>
      <rPr>
        <b/>
        <sz val="12"/>
        <color rgb="FF0070C0"/>
        <rFont val="Calibri"/>
        <family val="2"/>
        <scheme val="minor"/>
      </rPr>
      <t>i</t>
    </r>
    <r>
      <rPr>
        <b/>
        <sz val="12"/>
        <color rgb="FF3F3F3F"/>
        <rFont val="Calibri"/>
        <family val="2"/>
        <scheme val="minor"/>
      </rPr>
      <t>/</t>
    </r>
    <r>
      <rPr>
        <b/>
        <sz val="12"/>
        <color rgb="FFFF0000"/>
        <rFont val="Calibri"/>
        <family val="2"/>
        <scheme val="minor"/>
      </rPr>
      <t>n</t>
    </r>
    <r>
      <rPr>
        <b/>
        <sz val="12"/>
        <color rgb="FF3F3F3F"/>
        <rFont val="Calibri"/>
        <family val="2"/>
        <scheme val="minor"/>
      </rPr>
      <t>)^(</t>
    </r>
    <r>
      <rPr>
        <b/>
        <sz val="12"/>
        <color rgb="FFFF0000"/>
        <rFont val="Calibri"/>
        <family val="2"/>
        <scheme val="minor"/>
      </rPr>
      <t>n</t>
    </r>
    <r>
      <rPr>
        <b/>
        <sz val="12"/>
        <color rgb="FF3F3F3F"/>
        <rFont val="Calibri"/>
        <family val="2"/>
        <scheme val="minor"/>
      </rPr>
      <t>/</t>
    </r>
    <r>
      <rPr>
        <b/>
        <sz val="12"/>
        <color rgb="FF7030A0"/>
        <rFont val="Calibri"/>
        <family val="2"/>
        <scheme val="minor"/>
      </rPr>
      <t>p</t>
    </r>
    <r>
      <rPr>
        <b/>
        <sz val="12"/>
        <color rgb="FF3F3F3F"/>
        <rFont val="Calibri"/>
        <family val="2"/>
        <scheme val="minor"/>
      </rPr>
      <t>)-1</t>
    </r>
  </si>
  <si>
    <t xml:space="preserve"> When Interest Is Compounded Semi-Annually</t>
  </si>
  <si>
    <t>No. of Payment Periods in a Year</t>
  </si>
  <si>
    <t>How Many Times Interest Rate is Compounded Annually?</t>
  </si>
  <si>
    <t>Calculating Monthly Interest Rate</t>
  </si>
  <si>
    <t>=RATE(D23,D24,10000)</t>
  </si>
  <si>
    <t>=RATE(D34,,D33,D35)</t>
  </si>
  <si>
    <t>Period Per Year</t>
  </si>
  <si>
    <t>Monthly Interest Rate</t>
  </si>
  <si>
    <t xml:space="preserve">Monthly Interest Rate </t>
  </si>
  <si>
    <t>Yearly Interest Rate</t>
  </si>
  <si>
    <t>Loan, pv</t>
  </si>
  <si>
    <t>Total periods of payments, nper</t>
  </si>
  <si>
    <t>Periodic payment, pmt</t>
  </si>
  <si>
    <t>Finding Annual Interest Rate</t>
  </si>
  <si>
    <t>RATE Function without PMT</t>
  </si>
  <si>
    <t>Future value, fv</t>
  </si>
  <si>
    <t>Using Compound Semi-Annually Interest</t>
  </si>
  <si>
    <t>Number of Compounding Periods Per Year</t>
  </si>
  <si>
    <t>Number of Payments Per Year</t>
  </si>
  <si>
    <t>Interest Rate for Per Payment Period</t>
  </si>
  <si>
    <t>Years</t>
  </si>
  <si>
    <t>Monthly Payment</t>
  </si>
  <si>
    <t>Future Value of Investment</t>
  </si>
  <si>
    <t xml:space="preserve">Annual Interest Rate </t>
  </si>
  <si>
    <t>nper</t>
  </si>
  <si>
    <t>pmt</t>
  </si>
  <si>
    <t>fv</t>
  </si>
  <si>
    <t xml:space="preserve"> Interest Rate on 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</si>
</sst>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  <numFmt numFmtId="166" formatCode="0.0000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434343"/>
      <name val="Arial"/>
      <family val="2"/>
    </font>
    <font>
      <i/>
      <sz val="12"/>
      <color theme="2" tint="-0.89999084444715716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4" applyNumberFormat="0" applyFill="0" applyAlignment="0" applyProtection="0"/>
  </cellStyleXfs>
  <cellXfs count="70">
    <xf numFmtId="0" fontId="0" fillId="0" borderId="0" xfId="0"/>
    <xf numFmtId="0" fontId="7" fillId="0" borderId="0" xfId="0" applyFont="1"/>
    <xf numFmtId="0" fontId="13" fillId="0" borderId="3" xfId="6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5" xfId="0" applyBorder="1"/>
    <xf numFmtId="0" fontId="13" fillId="0" borderId="0" xfId="6" applyFont="1" applyBorder="1" applyAlignment="1">
      <alignment vertical="center"/>
    </xf>
    <xf numFmtId="0" fontId="15" fillId="6" borderId="3" xfId="2" applyFon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1" fillId="2" borderId="3" xfId="2" quotePrefix="1" applyFont="1" applyBorder="1" applyAlignment="1">
      <alignment horizontal="center" vertical="center"/>
    </xf>
    <xf numFmtId="0" fontId="16" fillId="0" borderId="0" xfId="0" applyFont="1"/>
    <xf numFmtId="0" fontId="9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5" borderId="3" xfId="5" applyFont="1" applyBorder="1" applyAlignment="1">
      <alignment horizontal="center" vertical="center"/>
    </xf>
    <xf numFmtId="0" fontId="9" fillId="5" borderId="3" xfId="5" applyFont="1" applyBorder="1" applyAlignment="1">
      <alignment horizontal="center" vertical="center"/>
    </xf>
    <xf numFmtId="165" fontId="9" fillId="5" borderId="3" xfId="5" applyNumberFormat="1" applyFont="1" applyBorder="1" applyAlignment="1">
      <alignment horizontal="center" vertical="center"/>
    </xf>
    <xf numFmtId="44" fontId="9" fillId="5" borderId="3" xfId="5" applyNumberFormat="1" applyFont="1" applyBorder="1" applyAlignment="1">
      <alignment horizontal="center" vertical="center"/>
    </xf>
    <xf numFmtId="164" fontId="12" fillId="2" borderId="3" xfId="2" applyNumberFormat="1" applyFont="1" applyBorder="1" applyAlignment="1">
      <alignment horizontal="center" vertical="center"/>
    </xf>
    <xf numFmtId="0" fontId="0" fillId="0" borderId="0" xfId="0" applyBorder="1"/>
    <xf numFmtId="8" fontId="9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Border="1" applyAlignment="1"/>
    <xf numFmtId="0" fontId="0" fillId="0" borderId="0" xfId="0" quotePrefix="1" applyBorder="1"/>
    <xf numFmtId="0" fontId="0" fillId="0" borderId="6" xfId="0" applyBorder="1"/>
    <xf numFmtId="0" fontId="0" fillId="0" borderId="7" xfId="0" applyBorder="1"/>
    <xf numFmtId="0" fontId="6" fillId="7" borderId="3" xfId="5" applyFont="1" applyFill="1" applyBorder="1" applyAlignment="1">
      <alignment horizontal="center" vertical="center"/>
    </xf>
    <xf numFmtId="0" fontId="6" fillId="6" borderId="3" xfId="5" applyFont="1" applyFill="1" applyBorder="1" applyAlignment="1">
      <alignment horizontal="center" vertical="center"/>
    </xf>
    <xf numFmtId="0" fontId="9" fillId="6" borderId="3" xfId="5" applyFont="1" applyFill="1" applyBorder="1" applyAlignment="1">
      <alignment horizontal="center" vertical="center"/>
    </xf>
    <xf numFmtId="9" fontId="9" fillId="6" borderId="3" xfId="1" applyFont="1" applyFill="1" applyBorder="1" applyAlignment="1">
      <alignment horizontal="center" vertical="center"/>
    </xf>
    <xf numFmtId="0" fontId="8" fillId="0" borderId="3" xfId="0" applyFont="1" applyBorder="1"/>
    <xf numFmtId="0" fontId="15" fillId="8" borderId="3" xfId="3" applyFont="1" applyFill="1" applyBorder="1" applyAlignment="1">
      <alignment horizontal="center" vertical="center"/>
    </xf>
    <xf numFmtId="0" fontId="24" fillId="8" borderId="3" xfId="3" applyFont="1" applyFill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20" fillId="8" borderId="13" xfId="4" applyFont="1" applyFill="1" applyBorder="1" applyAlignment="1">
      <alignment horizontal="center" vertical="center"/>
    </xf>
    <xf numFmtId="166" fontId="20" fillId="8" borderId="13" xfId="4" applyNumberFormat="1" applyFont="1" applyFill="1" applyBorder="1" applyAlignment="1">
      <alignment horizontal="center" vertical="center"/>
    </xf>
    <xf numFmtId="166" fontId="20" fillId="8" borderId="14" xfId="4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6" fillId="7" borderId="3" xfId="5" applyNumberFormat="1" applyFont="1" applyFill="1" applyBorder="1" applyAlignment="1">
      <alignment horizontal="center" vertical="center"/>
    </xf>
    <xf numFmtId="44" fontId="6" fillId="7" borderId="3" xfId="5" applyNumberFormat="1" applyFont="1" applyFill="1" applyBorder="1" applyAlignment="1">
      <alignment horizontal="center" vertical="center"/>
    </xf>
    <xf numFmtId="0" fontId="6" fillId="7" borderId="3" xfId="7" applyNumberFormat="1" applyFont="1" applyFill="1" applyBorder="1" applyAlignment="1">
      <alignment horizontal="center" vertical="center"/>
    </xf>
    <xf numFmtId="0" fontId="6" fillId="8" borderId="3" xfId="5" applyFont="1" applyFill="1" applyBorder="1" applyAlignment="1">
      <alignment horizontal="center" vertical="center"/>
    </xf>
    <xf numFmtId="164" fontId="15" fillId="7" borderId="3" xfId="2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5" applyNumberFormat="1" applyFont="1" applyFill="1" applyBorder="1" applyAlignment="1">
      <alignment horizontal="center" vertical="center"/>
    </xf>
    <xf numFmtId="165" fontId="6" fillId="7" borderId="3" xfId="7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8" fillId="0" borderId="0" xfId="6" applyFont="1" applyBorder="1" applyAlignment="1">
      <alignment horizontal="left" vertical="center"/>
    </xf>
    <xf numFmtId="0" fontId="10" fillId="0" borderId="4" xfId="8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6" applyFont="1" applyBorder="1" applyAlignment="1">
      <alignment horizontal="left" vertical="center"/>
    </xf>
    <xf numFmtId="0" fontId="13" fillId="0" borderId="6" xfId="6" applyFont="1" applyBorder="1" applyAlignment="1">
      <alignment horizontal="left" vertical="center"/>
    </xf>
    <xf numFmtId="9" fontId="12" fillId="2" borderId="3" xfId="2" quotePrefix="1" applyNumberFormat="1" applyFont="1" applyBorder="1" applyAlignment="1">
      <alignment horizontal="center" vertical="center"/>
    </xf>
    <xf numFmtId="0" fontId="12" fillId="2" borderId="3" xfId="2" quotePrefix="1" applyFont="1" applyBorder="1" applyAlignment="1">
      <alignment horizontal="center" vertical="center"/>
    </xf>
    <xf numFmtId="9" fontId="11" fillId="5" borderId="3" xfId="5" applyNumberFormat="1" applyFont="1" applyBorder="1" applyAlignment="1">
      <alignment horizontal="center" vertical="center"/>
    </xf>
    <xf numFmtId="0" fontId="13" fillId="0" borderId="0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164" fontId="15" fillId="8" borderId="3" xfId="2" applyNumberFormat="1" applyFont="1" applyFill="1" applyBorder="1" applyAlignment="1">
      <alignment horizontal="center" vertical="center" wrapText="1"/>
    </xf>
    <xf numFmtId="164" fontId="15" fillId="2" borderId="3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6" fillId="8" borderId="3" xfId="1" applyFont="1" applyFill="1" applyBorder="1" applyAlignment="1">
      <alignment horizontal="center" vertical="center" wrapText="1"/>
    </xf>
  </cellXfs>
  <cellStyles count="9">
    <cellStyle name="Bad" xfId="3" builtinId="27"/>
    <cellStyle name="Currency" xfId="7" builtinId="4"/>
    <cellStyle name="Explanatory Text" xfId="6" builtinId="53"/>
    <cellStyle name="Good" xfId="2" builtinId="26"/>
    <cellStyle name="Heading 2" xfId="8" builtinId="17"/>
    <cellStyle name="Normal" xfId="0" builtinId="0"/>
    <cellStyle name="Note" xfId="5" builtinId="10"/>
    <cellStyle name="Output" xfId="4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370418</xdr:colOff>
      <xdr:row>4</xdr:row>
      <xdr:rowOff>51399</xdr:rowOff>
    </xdr:from>
    <xdr:to>
      <xdr:col>7</xdr:col>
      <xdr:colOff>836887</xdr:colOff>
      <xdr:row>5</xdr:row>
      <xdr:rowOff>181976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7674F3-D77F-42F7-9369-D6891352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1" y="739316"/>
          <a:ext cx="1651802" cy="373993"/>
        </a:xfrm>
        <a:prstGeom prst="rect">
          <a:avLst/>
        </a:prstGeom>
      </xdr:spPr>
    </xdr:pic>
    <xdr:clientData/>
  </xdr:twoCellAnchor>
  <xdr:oneCellAnchor>
    <xdr:from>
      <xdr:col>12</xdr:col>
      <xdr:colOff>2590800</xdr:colOff>
      <xdr:row>9</xdr:row>
      <xdr:rowOff>152400</xdr:rowOff>
    </xdr:from>
    <xdr:ext cx="2066925" cy="676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78E8FF-8EC3-4184-B040-51F1CB662ED7}"/>
                </a:ext>
              </a:extLst>
            </xdr:cNvPr>
            <xdr:cNvSpPr txBox="1"/>
          </xdr:nvSpPr>
          <xdr:spPr>
            <a:xfrm>
              <a:off x="3390900" y="2133600"/>
              <a:ext cx="2066925" cy="676275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8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8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(1+</m:t>
                        </m:r>
                        <m:f>
                          <m:f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num>
                          <m:den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den>
                        </m:f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f>
                          <m:f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num>
                          <m:den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den>
                        </m:f>
                      </m:sup>
                    </m:sSup>
                    <m:r>
                      <a:rPr lang="en-US" sz="18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B78E8FF-8EC3-4184-B040-51F1CB662ED7}"/>
                </a:ext>
              </a:extLst>
            </xdr:cNvPr>
            <xdr:cNvSpPr txBox="1"/>
          </xdr:nvSpPr>
          <xdr:spPr>
            <a:xfrm>
              <a:off x="3390900" y="2133600"/>
              <a:ext cx="2066925" cy="676275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800" b="0" i="0">
                  <a:latin typeface="Cambria Math" panose="02040503050406030204" pitchFamily="18" charset="0"/>
                </a:rPr>
                <a:t>𝑟=〖(1+𝑖/𝑛)〗^(𝑛/𝑝)−1</a:t>
              </a:r>
              <a:endParaRPr lang="en-US" sz="1800"/>
            </a:p>
          </xdr:txBody>
        </xdr:sp>
      </mc:Fallback>
    </mc:AlternateContent>
    <xdr:clientData/>
  </xdr:oneCellAnchor>
  <xdr:twoCellAnchor editAs="oneCell">
    <xdr:from>
      <xdr:col>12</xdr:col>
      <xdr:colOff>228600</xdr:colOff>
      <xdr:row>12</xdr:row>
      <xdr:rowOff>28575</xdr:rowOff>
    </xdr:from>
    <xdr:to>
      <xdr:col>12</xdr:col>
      <xdr:colOff>1883577</xdr:colOff>
      <xdr:row>13</xdr:row>
      <xdr:rowOff>154918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DCBB64-7ED7-4D03-9678-7D9C0CBF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752725"/>
          <a:ext cx="1651802" cy="37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9"/>
  <sheetViews>
    <sheetView showGridLines="0" tabSelected="1" zoomScale="82" zoomScaleNormal="82" workbookViewId="0">
      <selection activeCell="B2" sqref="B2:H2"/>
    </sheetView>
  </sheetViews>
  <sheetFormatPr defaultRowHeight="20.100000000000001" customHeight="1" x14ac:dyDescent="0.25"/>
  <cols>
    <col min="1" max="1" width="4.28515625" customWidth="1"/>
    <col min="2" max="2" width="5.28515625" customWidth="1"/>
    <col min="3" max="3" width="32.85546875" customWidth="1"/>
    <col min="4" max="4" width="17.85546875" customWidth="1"/>
    <col min="5" max="5" width="14.28515625" customWidth="1"/>
    <col min="6" max="6" width="14.42578125" customWidth="1"/>
    <col min="7" max="7" width="3.28515625" customWidth="1"/>
    <col min="8" max="8" width="14.140625" bestFit="1" customWidth="1"/>
    <col min="9" max="9" width="4.28515625" customWidth="1"/>
    <col min="11" max="11" width="3.28515625" customWidth="1"/>
    <col min="13" max="13" width="57.7109375" customWidth="1"/>
    <col min="14" max="14" width="19.85546875" customWidth="1"/>
    <col min="15" max="15" width="3.28515625" customWidth="1"/>
    <col min="16" max="16" width="8" bestFit="1" customWidth="1"/>
  </cols>
  <sheetData>
    <row r="2" spans="2:15" ht="20.100000000000001" customHeight="1" thickBot="1" x14ac:dyDescent="0.3">
      <c r="B2" s="57" t="s">
        <v>50</v>
      </c>
      <c r="C2" s="57"/>
      <c r="D2" s="57"/>
      <c r="E2" s="57"/>
      <c r="F2" s="57"/>
      <c r="G2" s="57"/>
      <c r="H2" s="57"/>
    </row>
    <row r="3" spans="2:15" ht="20.100000000000001" customHeight="1" thickTop="1" x14ac:dyDescent="0.3">
      <c r="C3" s="1"/>
      <c r="L3" s="24"/>
      <c r="M3" s="24"/>
      <c r="N3" s="24"/>
      <c r="O3" s="24"/>
    </row>
    <row r="4" spans="2:15" ht="20.100000000000001" customHeight="1" x14ac:dyDescent="0.3">
      <c r="B4" s="26">
        <v>1</v>
      </c>
      <c r="C4" s="53" t="s">
        <v>16</v>
      </c>
      <c r="D4" s="54"/>
      <c r="E4" s="54"/>
      <c r="F4" s="54"/>
      <c r="G4" s="54"/>
      <c r="H4" s="55"/>
      <c r="K4" s="35">
        <v>4</v>
      </c>
      <c r="L4" s="53" t="s">
        <v>52</v>
      </c>
      <c r="M4" s="54"/>
      <c r="N4" s="55"/>
      <c r="O4" s="27"/>
    </row>
    <row r="5" spans="2:15" ht="20.100000000000001" customHeight="1" x14ac:dyDescent="0.25">
      <c r="B5" s="10"/>
      <c r="C5" s="11"/>
      <c r="D5" s="3"/>
      <c r="E5" s="3"/>
      <c r="F5" s="3"/>
      <c r="G5" s="3"/>
      <c r="H5" s="12"/>
      <c r="K5" s="4"/>
      <c r="L5" s="28"/>
      <c r="M5" s="28"/>
      <c r="N5" s="29"/>
      <c r="O5" s="24"/>
    </row>
    <row r="6" spans="2:15" ht="20.100000000000001" customHeight="1" x14ac:dyDescent="0.25">
      <c r="B6" s="10"/>
      <c r="C6" s="19" t="s">
        <v>18</v>
      </c>
      <c r="D6" s="63">
        <v>0.12</v>
      </c>
      <c r="E6" s="63"/>
      <c r="F6" s="3"/>
      <c r="G6" s="3"/>
      <c r="H6" s="12"/>
      <c r="K6" s="4"/>
      <c r="L6" s="32" t="s">
        <v>43</v>
      </c>
      <c r="M6" s="33" t="s">
        <v>44</v>
      </c>
      <c r="N6" s="34">
        <v>0.12</v>
      </c>
      <c r="O6" s="24"/>
    </row>
    <row r="7" spans="2:15" ht="20.100000000000001" customHeight="1" x14ac:dyDescent="0.25">
      <c r="B7" s="10"/>
      <c r="C7" s="3"/>
      <c r="D7" s="3"/>
      <c r="E7" s="13"/>
      <c r="F7" s="3"/>
      <c r="G7" s="3"/>
      <c r="H7" s="12"/>
      <c r="K7" s="4"/>
      <c r="L7" s="32" t="s">
        <v>41</v>
      </c>
      <c r="M7" s="33" t="s">
        <v>53</v>
      </c>
      <c r="N7" s="33">
        <v>12</v>
      </c>
      <c r="O7" s="24"/>
    </row>
    <row r="8" spans="2:15" ht="32.25" customHeight="1" x14ac:dyDescent="0.25">
      <c r="B8" s="10"/>
      <c r="C8" s="7" t="s">
        <v>28</v>
      </c>
      <c r="D8" s="7" t="s">
        <v>29</v>
      </c>
      <c r="E8" s="7" t="s">
        <v>30</v>
      </c>
      <c r="F8" s="6" t="s">
        <v>31</v>
      </c>
      <c r="G8" s="3"/>
      <c r="H8" s="12"/>
      <c r="K8" s="4"/>
      <c r="L8" s="32" t="s">
        <v>42</v>
      </c>
      <c r="M8" s="33" t="s">
        <v>54</v>
      </c>
      <c r="N8" s="33">
        <v>2</v>
      </c>
      <c r="O8" s="24"/>
    </row>
    <row r="9" spans="2:15" ht="20.100000000000001" customHeight="1" x14ac:dyDescent="0.25">
      <c r="B9" s="10"/>
      <c r="C9" s="2" t="s">
        <v>0</v>
      </c>
      <c r="D9" s="2" t="s">
        <v>1</v>
      </c>
      <c r="E9" s="2">
        <v>52</v>
      </c>
      <c r="F9" s="8" t="s">
        <v>32</v>
      </c>
      <c r="G9" s="3"/>
      <c r="H9" s="12"/>
      <c r="K9" s="4"/>
      <c r="L9" s="36" t="s">
        <v>40</v>
      </c>
      <c r="M9" s="37" t="s">
        <v>46</v>
      </c>
      <c r="N9" s="37" t="s">
        <v>45</v>
      </c>
      <c r="O9" s="24"/>
    </row>
    <row r="10" spans="2:15" ht="20.100000000000001" customHeight="1" x14ac:dyDescent="0.25">
      <c r="B10" s="10"/>
      <c r="C10" s="2" t="s">
        <v>2</v>
      </c>
      <c r="D10" s="2" t="s">
        <v>3</v>
      </c>
      <c r="E10" s="2">
        <v>26</v>
      </c>
      <c r="F10" s="8" t="s">
        <v>39</v>
      </c>
      <c r="G10" s="3"/>
      <c r="H10" s="12"/>
      <c r="K10" s="4"/>
      <c r="L10" s="3"/>
      <c r="M10" s="3"/>
      <c r="N10" s="38"/>
      <c r="O10" s="28"/>
    </row>
    <row r="11" spans="2:15" ht="20.100000000000001" customHeight="1" x14ac:dyDescent="0.25">
      <c r="B11" s="10"/>
      <c r="C11" s="2" t="s">
        <v>4</v>
      </c>
      <c r="D11" s="2" t="s">
        <v>5</v>
      </c>
      <c r="E11" s="2">
        <v>24</v>
      </c>
      <c r="F11" s="8" t="s">
        <v>33</v>
      </c>
      <c r="G11" s="3"/>
      <c r="H11" s="12"/>
      <c r="K11" s="4"/>
      <c r="L11" s="3"/>
      <c r="M11" s="3"/>
      <c r="N11" s="12"/>
      <c r="O11" s="24"/>
    </row>
    <row r="12" spans="2:15" ht="20.100000000000001" customHeight="1" x14ac:dyDescent="0.25">
      <c r="B12" s="10"/>
      <c r="C12" s="2" t="s">
        <v>6</v>
      </c>
      <c r="D12" s="2" t="s">
        <v>7</v>
      </c>
      <c r="E12" s="2">
        <v>12</v>
      </c>
      <c r="F12" s="8" t="s">
        <v>34</v>
      </c>
      <c r="G12" s="3"/>
      <c r="H12" s="12"/>
      <c r="K12" s="4"/>
      <c r="L12" s="56" t="s">
        <v>47</v>
      </c>
      <c r="M12" s="56"/>
      <c r="N12" s="39"/>
      <c r="O12" s="24"/>
    </row>
    <row r="13" spans="2:15" ht="20.100000000000001" customHeight="1" x14ac:dyDescent="0.25">
      <c r="B13" s="10"/>
      <c r="C13" s="2" t="s">
        <v>8</v>
      </c>
      <c r="D13" s="2" t="s">
        <v>9</v>
      </c>
      <c r="E13" s="2">
        <v>6</v>
      </c>
      <c r="F13" s="8" t="s">
        <v>35</v>
      </c>
      <c r="G13" s="3"/>
      <c r="H13" s="12"/>
      <c r="K13" s="4"/>
      <c r="L13" s="3"/>
      <c r="M13" s="3"/>
      <c r="N13" s="12"/>
      <c r="O13" s="24"/>
    </row>
    <row r="14" spans="2:15" ht="20.100000000000001" customHeight="1" x14ac:dyDescent="0.25">
      <c r="B14" s="10"/>
      <c r="C14" s="2" t="s">
        <v>10</v>
      </c>
      <c r="D14" s="2" t="s">
        <v>11</v>
      </c>
      <c r="E14" s="2">
        <v>4</v>
      </c>
      <c r="F14" s="8" t="s">
        <v>36</v>
      </c>
      <c r="G14" s="3"/>
      <c r="H14" s="12"/>
      <c r="K14" s="4"/>
      <c r="L14" s="3"/>
      <c r="M14" s="3"/>
      <c r="N14" s="12"/>
      <c r="O14" s="24"/>
    </row>
    <row r="15" spans="2:15" ht="20.100000000000001" customHeight="1" x14ac:dyDescent="0.25">
      <c r="B15" s="10"/>
      <c r="C15" s="2" t="s">
        <v>12</v>
      </c>
      <c r="D15" s="2" t="s">
        <v>13</v>
      </c>
      <c r="E15" s="2">
        <v>2</v>
      </c>
      <c r="F15" s="8" t="s">
        <v>37</v>
      </c>
      <c r="G15" s="3"/>
      <c r="H15" s="12"/>
      <c r="K15" s="4"/>
      <c r="L15" s="3"/>
      <c r="M15" s="3"/>
      <c r="N15" s="12"/>
      <c r="O15" s="24"/>
    </row>
    <row r="16" spans="2:15" ht="20.100000000000001" customHeight="1" x14ac:dyDescent="0.25">
      <c r="B16" s="10"/>
      <c r="C16" s="2" t="s">
        <v>14</v>
      </c>
      <c r="D16" s="2" t="s">
        <v>15</v>
      </c>
      <c r="E16" s="2">
        <v>1</v>
      </c>
      <c r="F16" s="8" t="s">
        <v>38</v>
      </c>
      <c r="G16" s="3"/>
      <c r="H16" s="12"/>
      <c r="K16" s="30"/>
      <c r="L16" s="40" t="s">
        <v>40</v>
      </c>
      <c r="M16" s="41" t="e">
        <f>(1+i/n)^(n/p)-1</f>
        <v>#REF!</v>
      </c>
      <c r="N16" s="42" t="s">
        <v>51</v>
      </c>
      <c r="O16" s="24"/>
    </row>
    <row r="17" spans="2:15" ht="20.100000000000001" customHeight="1" x14ac:dyDescent="0.25">
      <c r="B17" s="10"/>
      <c r="C17" s="3"/>
      <c r="D17" s="3"/>
      <c r="E17" s="3"/>
      <c r="F17" s="3"/>
      <c r="G17" s="3"/>
      <c r="H17" s="12"/>
      <c r="K17" s="24"/>
      <c r="L17" s="24"/>
      <c r="M17" s="24"/>
      <c r="N17" s="24"/>
      <c r="O17" s="24"/>
    </row>
    <row r="18" spans="2:15" ht="20.100000000000001" customHeight="1" x14ac:dyDescent="0.25">
      <c r="B18" s="26">
        <v>2</v>
      </c>
      <c r="C18" s="58" t="s">
        <v>17</v>
      </c>
      <c r="D18" s="58"/>
      <c r="E18" s="58"/>
      <c r="F18" s="58"/>
      <c r="G18" s="58"/>
      <c r="H18" s="58"/>
      <c r="I18" s="24"/>
      <c r="N18" s="9"/>
    </row>
    <row r="19" spans="2:15" ht="20.100000000000001" customHeight="1" x14ac:dyDescent="0.25">
      <c r="B19" s="10"/>
      <c r="C19" s="3"/>
      <c r="D19" s="3"/>
      <c r="E19" s="3"/>
      <c r="F19" s="3"/>
      <c r="G19" s="3"/>
      <c r="H19" s="12"/>
    </row>
    <row r="20" spans="2:15" ht="20.100000000000001" customHeight="1" x14ac:dyDescent="0.25">
      <c r="B20" s="10"/>
      <c r="C20" s="14" t="s">
        <v>19</v>
      </c>
      <c r="D20" s="3"/>
      <c r="E20" s="3"/>
      <c r="F20" s="3"/>
      <c r="G20" s="3"/>
      <c r="H20" s="12"/>
    </row>
    <row r="21" spans="2:15" ht="20.100000000000001" customHeight="1" x14ac:dyDescent="0.25">
      <c r="B21" s="10"/>
      <c r="C21" s="3"/>
      <c r="D21" s="3"/>
      <c r="E21" s="3"/>
      <c r="F21" s="3"/>
      <c r="G21" s="3"/>
      <c r="H21" s="12"/>
    </row>
    <row r="22" spans="2:15" ht="20.100000000000001" customHeight="1" x14ac:dyDescent="0.25">
      <c r="B22" s="10"/>
      <c r="C22" s="20" t="s">
        <v>21</v>
      </c>
      <c r="D22" s="21">
        <v>10000</v>
      </c>
      <c r="E22" s="3"/>
      <c r="F22" s="3"/>
      <c r="G22" s="3"/>
      <c r="H22" s="12"/>
    </row>
    <row r="23" spans="2:15" ht="20.100000000000001" customHeight="1" x14ac:dyDescent="0.25">
      <c r="B23" s="10"/>
      <c r="C23" s="20" t="s">
        <v>22</v>
      </c>
      <c r="D23" s="20">
        <v>36</v>
      </c>
      <c r="E23" s="3"/>
      <c r="F23" s="3"/>
      <c r="G23" s="3"/>
      <c r="H23" s="12"/>
    </row>
    <row r="24" spans="2:15" ht="20.100000000000001" customHeight="1" x14ac:dyDescent="0.25">
      <c r="B24" s="10"/>
      <c r="C24" s="20" t="s">
        <v>23</v>
      </c>
      <c r="D24" s="22">
        <v>-333</v>
      </c>
      <c r="E24" s="64" t="s">
        <v>48</v>
      </c>
      <c r="F24" s="64"/>
      <c r="G24" s="64"/>
      <c r="H24" s="65"/>
    </row>
    <row r="25" spans="2:15" ht="20.100000000000001" customHeight="1" x14ac:dyDescent="0.25">
      <c r="B25" s="10"/>
      <c r="C25" s="20" t="s">
        <v>20</v>
      </c>
      <c r="D25" s="23">
        <f>RATE(D23,D24,10000)</f>
        <v>1.0149395574273752E-2</v>
      </c>
      <c r="E25" s="61" t="s">
        <v>56</v>
      </c>
      <c r="F25" s="61"/>
      <c r="G25" s="61"/>
      <c r="H25" s="61"/>
    </row>
    <row r="26" spans="2:15" ht="20.100000000000001" customHeight="1" x14ac:dyDescent="0.25">
      <c r="B26" s="10"/>
      <c r="C26" s="3"/>
      <c r="D26" s="3"/>
      <c r="E26" s="3"/>
      <c r="F26" s="3"/>
      <c r="G26" s="3"/>
      <c r="H26" s="12"/>
    </row>
    <row r="27" spans="2:15" ht="20.100000000000001" customHeight="1" x14ac:dyDescent="0.25">
      <c r="B27" s="4"/>
      <c r="C27" s="59" t="s">
        <v>25</v>
      </c>
      <c r="D27" s="59"/>
      <c r="E27" s="59"/>
      <c r="F27" s="59"/>
      <c r="G27" s="59"/>
      <c r="H27" s="60"/>
    </row>
    <row r="28" spans="2:15" ht="20.100000000000001" customHeight="1" x14ac:dyDescent="0.25">
      <c r="B28" s="10"/>
      <c r="C28" s="3"/>
      <c r="D28" s="3"/>
      <c r="E28" s="3"/>
      <c r="F28" s="3"/>
      <c r="G28" s="3"/>
      <c r="H28" s="12"/>
    </row>
    <row r="29" spans="2:15" ht="20.100000000000001" customHeight="1" x14ac:dyDescent="0.25">
      <c r="B29" s="26">
        <v>3</v>
      </c>
      <c r="C29" s="58" t="s">
        <v>26</v>
      </c>
      <c r="D29" s="58"/>
      <c r="E29" s="58"/>
      <c r="F29" s="58"/>
      <c r="G29" s="58"/>
      <c r="H29" s="58"/>
      <c r="I29" s="24"/>
    </row>
    <row r="30" spans="2:15" ht="20.100000000000001" customHeight="1" x14ac:dyDescent="0.25">
      <c r="B30" s="10"/>
      <c r="C30" s="3"/>
      <c r="D30" s="3"/>
      <c r="E30" s="3"/>
      <c r="F30" s="15"/>
      <c r="G30" s="3"/>
      <c r="H30" s="12"/>
    </row>
    <row r="31" spans="2:15" ht="20.100000000000001" customHeight="1" x14ac:dyDescent="0.25">
      <c r="B31" s="10"/>
      <c r="C31" s="14" t="s">
        <v>19</v>
      </c>
      <c r="D31" s="3"/>
      <c r="E31" s="3"/>
      <c r="F31" s="3"/>
      <c r="G31" s="3"/>
      <c r="H31" s="12"/>
    </row>
    <row r="32" spans="2:15" ht="20.100000000000001" customHeight="1" x14ac:dyDescent="0.25">
      <c r="B32" s="10"/>
      <c r="C32" s="3"/>
      <c r="D32" s="3"/>
      <c r="E32" s="3"/>
      <c r="F32" s="3"/>
      <c r="G32" s="3"/>
      <c r="H32" s="12"/>
    </row>
    <row r="33" spans="2:8" ht="20.100000000000001" customHeight="1" x14ac:dyDescent="0.25">
      <c r="B33" s="10"/>
      <c r="C33" s="20" t="s">
        <v>21</v>
      </c>
      <c r="D33" s="21">
        <v>-10000</v>
      </c>
      <c r="E33" s="64" t="s">
        <v>49</v>
      </c>
      <c r="F33" s="64"/>
      <c r="G33" s="64"/>
      <c r="H33" s="65"/>
    </row>
    <row r="34" spans="2:8" ht="20.100000000000001" customHeight="1" x14ac:dyDescent="0.25">
      <c r="B34" s="10"/>
      <c r="C34" s="20" t="s">
        <v>22</v>
      </c>
      <c r="D34" s="20">
        <v>36</v>
      </c>
      <c r="E34" s="3"/>
      <c r="F34" s="3"/>
      <c r="G34" s="3"/>
      <c r="H34" s="12"/>
    </row>
    <row r="35" spans="2:8" ht="20.100000000000001" customHeight="1" x14ac:dyDescent="0.25">
      <c r="B35" s="10"/>
      <c r="C35" s="20" t="s">
        <v>24</v>
      </c>
      <c r="D35" s="22">
        <v>14500</v>
      </c>
      <c r="E35" s="3"/>
      <c r="F35" s="3"/>
      <c r="G35" s="3"/>
      <c r="H35" s="25"/>
    </row>
    <row r="36" spans="2:8" ht="20.100000000000001" customHeight="1" x14ac:dyDescent="0.25">
      <c r="B36" s="10"/>
      <c r="C36" s="20" t="s">
        <v>20</v>
      </c>
      <c r="D36" s="23">
        <f>RATE(D34,,D33,D35)</f>
        <v>1.0374657310356427E-2</v>
      </c>
      <c r="E36" s="62" t="s">
        <v>57</v>
      </c>
      <c r="F36" s="62"/>
      <c r="G36" s="62"/>
      <c r="H36" s="62"/>
    </row>
    <row r="37" spans="2:8" ht="20.100000000000001" customHeight="1" x14ac:dyDescent="0.25">
      <c r="B37" s="10"/>
      <c r="C37" s="3"/>
      <c r="D37" s="3"/>
      <c r="E37" s="3"/>
      <c r="F37" s="3"/>
      <c r="G37" s="3"/>
      <c r="H37" s="12"/>
    </row>
    <row r="38" spans="2:8" ht="20.100000000000001" customHeight="1" x14ac:dyDescent="0.25">
      <c r="B38" s="4"/>
      <c r="C38" s="5" t="s">
        <v>27</v>
      </c>
      <c r="D38" s="5"/>
      <c r="E38" s="5"/>
      <c r="F38" s="5"/>
      <c r="G38" s="5"/>
      <c r="H38" s="12"/>
    </row>
    <row r="39" spans="2:8" ht="20.100000000000001" customHeight="1" x14ac:dyDescent="0.25">
      <c r="B39" s="16"/>
      <c r="C39" s="17"/>
      <c r="D39" s="17"/>
      <c r="E39" s="17"/>
      <c r="F39" s="17"/>
      <c r="G39" s="17"/>
      <c r="H39" s="18"/>
    </row>
  </sheetData>
  <mergeCells count="12">
    <mergeCell ref="C29:H29"/>
    <mergeCell ref="C27:H27"/>
    <mergeCell ref="E25:H25"/>
    <mergeCell ref="E36:H36"/>
    <mergeCell ref="D6:E6"/>
    <mergeCell ref="E24:H24"/>
    <mergeCell ref="E33:H33"/>
    <mergeCell ref="L4:N4"/>
    <mergeCell ref="L12:M12"/>
    <mergeCell ref="B2:H2"/>
    <mergeCell ref="C18:H18"/>
    <mergeCell ref="C4:H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48C4-DB79-4A1D-AA06-5803D08251A5}">
  <dimension ref="B2:F7"/>
  <sheetViews>
    <sheetView showGridLines="0" workbookViewId="0">
      <selection activeCell="C7" sqref="C7"/>
    </sheetView>
  </sheetViews>
  <sheetFormatPr defaultRowHeight="20.100000000000001" customHeight="1" x14ac:dyDescent="0.25"/>
  <cols>
    <col min="1" max="1" width="3.85546875" customWidth="1"/>
    <col min="2" max="2" width="35.140625" customWidth="1"/>
    <col min="3" max="3" width="21" customWidth="1"/>
    <col min="4" max="4" width="4.42578125" customWidth="1"/>
  </cols>
  <sheetData>
    <row r="2" spans="2:6" ht="20.100000000000001" customHeight="1" thickBot="1" x14ac:dyDescent="0.3">
      <c r="B2" s="57" t="s">
        <v>55</v>
      </c>
      <c r="C2" s="57"/>
      <c r="D2" s="43"/>
      <c r="E2" s="43"/>
      <c r="F2" s="43"/>
    </row>
    <row r="3" spans="2:6" ht="20.100000000000001" customHeight="1" thickTop="1" x14ac:dyDescent="0.25"/>
    <row r="4" spans="2:6" ht="20.100000000000001" customHeight="1" x14ac:dyDescent="0.25">
      <c r="B4" s="32" t="s">
        <v>62</v>
      </c>
      <c r="C4" s="44">
        <v>10000</v>
      </c>
    </row>
    <row r="5" spans="2:6" ht="20.100000000000001" customHeight="1" x14ac:dyDescent="0.25">
      <c r="B5" s="32" t="s">
        <v>63</v>
      </c>
      <c r="C5" s="31">
        <v>36</v>
      </c>
    </row>
    <row r="6" spans="2:6" ht="20.100000000000001" customHeight="1" x14ac:dyDescent="0.25">
      <c r="B6" s="32" t="s">
        <v>64</v>
      </c>
      <c r="C6" s="45">
        <v>-333</v>
      </c>
    </row>
    <row r="7" spans="2:6" ht="20.100000000000001" customHeight="1" x14ac:dyDescent="0.25">
      <c r="B7" s="47" t="s">
        <v>60</v>
      </c>
      <c r="C7" s="66">
        <f>RATE(C5,C6,C4)</f>
        <v>1.0149395574273752E-2</v>
      </c>
    </row>
  </sheetData>
  <mergeCells count="1">
    <mergeCell ref="B2:C2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56D7-EE69-46DC-8FDF-DA70B0757A6F}">
  <dimension ref="B2:C9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3.7109375" customWidth="1"/>
    <col min="2" max="2" width="35.85546875" customWidth="1"/>
    <col min="3" max="3" width="17.42578125" customWidth="1"/>
    <col min="4" max="4" width="4" customWidth="1"/>
  </cols>
  <sheetData>
    <row r="2" spans="2:3" ht="20.100000000000001" customHeight="1" thickBot="1" x14ac:dyDescent="0.3">
      <c r="B2" s="57" t="s">
        <v>65</v>
      </c>
      <c r="C2" s="57"/>
    </row>
    <row r="3" spans="2:3" ht="20.100000000000001" customHeight="1" thickTop="1" x14ac:dyDescent="0.25"/>
    <row r="4" spans="2:3" ht="20.100000000000001" customHeight="1" x14ac:dyDescent="0.25">
      <c r="B4" s="32" t="s">
        <v>62</v>
      </c>
      <c r="C4" s="44">
        <v>10000</v>
      </c>
    </row>
    <row r="5" spans="2:3" ht="20.100000000000001" customHeight="1" x14ac:dyDescent="0.25">
      <c r="B5" s="32" t="s">
        <v>63</v>
      </c>
      <c r="C5" s="31">
        <v>36</v>
      </c>
    </row>
    <row r="6" spans="2:3" ht="20.100000000000001" customHeight="1" x14ac:dyDescent="0.25">
      <c r="B6" s="32" t="s">
        <v>64</v>
      </c>
      <c r="C6" s="45">
        <v>-333</v>
      </c>
    </row>
    <row r="7" spans="2:3" ht="20.100000000000001" customHeight="1" x14ac:dyDescent="0.25">
      <c r="B7" s="32" t="s">
        <v>58</v>
      </c>
      <c r="C7" s="46">
        <v>12</v>
      </c>
    </row>
    <row r="8" spans="2:3" ht="20.100000000000001" customHeight="1" x14ac:dyDescent="0.25">
      <c r="B8" s="32" t="s">
        <v>59</v>
      </c>
      <c r="C8" s="48">
        <f>RATE(C5,C6,C4)</f>
        <v>1.0149395574273752E-2</v>
      </c>
    </row>
    <row r="9" spans="2:3" ht="20.100000000000001" customHeight="1" x14ac:dyDescent="0.25">
      <c r="B9" s="47" t="s">
        <v>61</v>
      </c>
      <c r="C9" s="66">
        <f>RATE(C5,C6,C4)*12</f>
        <v>0.12179274689128503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F2EE-BF29-442A-A3A2-98194E453596}">
  <dimension ref="B2:C7"/>
  <sheetViews>
    <sheetView showGridLines="0" workbookViewId="0">
      <selection activeCell="C7" sqref="C7"/>
    </sheetView>
  </sheetViews>
  <sheetFormatPr defaultRowHeight="20.100000000000001" customHeight="1" x14ac:dyDescent="0.25"/>
  <cols>
    <col min="1" max="1" width="4" customWidth="1"/>
    <col min="2" max="2" width="34.85546875" customWidth="1"/>
    <col min="3" max="3" width="18.85546875" customWidth="1"/>
    <col min="4" max="4" width="4" customWidth="1"/>
  </cols>
  <sheetData>
    <row r="2" spans="2:3" ht="20.100000000000001" customHeight="1" thickBot="1" x14ac:dyDescent="0.3">
      <c r="B2" s="57" t="s">
        <v>66</v>
      </c>
      <c r="C2" s="57"/>
    </row>
    <row r="3" spans="2:3" ht="20.100000000000001" customHeight="1" thickTop="1" x14ac:dyDescent="0.25"/>
    <row r="4" spans="2:3" ht="20.100000000000001" customHeight="1" x14ac:dyDescent="0.25">
      <c r="B4" s="32" t="s">
        <v>62</v>
      </c>
      <c r="C4" s="44">
        <v>-10000</v>
      </c>
    </row>
    <row r="5" spans="2:3" ht="20.100000000000001" customHeight="1" x14ac:dyDescent="0.25">
      <c r="B5" s="32" t="s">
        <v>63</v>
      </c>
      <c r="C5" s="31">
        <v>36</v>
      </c>
    </row>
    <row r="6" spans="2:3" ht="20.100000000000001" customHeight="1" x14ac:dyDescent="0.25">
      <c r="B6" s="32" t="s">
        <v>67</v>
      </c>
      <c r="C6" s="45">
        <v>14500</v>
      </c>
    </row>
    <row r="7" spans="2:3" ht="20.100000000000001" customHeight="1" x14ac:dyDescent="0.25">
      <c r="B7" s="47" t="s">
        <v>60</v>
      </c>
      <c r="C7" s="67">
        <f>RATE(C5,,C4,C6)</f>
        <v>1.0374657310356427E-2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EAFF-AF91-4BE0-A9FC-B5847B6407C9}">
  <dimension ref="B2:D7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28515625" customWidth="1"/>
    <col min="3" max="3" width="45.7109375" customWidth="1"/>
    <col min="4" max="4" width="15.28515625" customWidth="1"/>
    <col min="5" max="5" width="4.7109375" customWidth="1"/>
  </cols>
  <sheetData>
    <row r="2" spans="2:4" ht="20.100000000000001" customHeight="1" thickBot="1" x14ac:dyDescent="0.3">
      <c r="B2" s="57" t="s">
        <v>68</v>
      </c>
      <c r="C2" s="57"/>
      <c r="D2" s="57"/>
    </row>
    <row r="3" spans="2:4" ht="20.100000000000001" customHeight="1" thickTop="1" x14ac:dyDescent="0.25"/>
    <row r="4" spans="2:4" ht="20.100000000000001" customHeight="1" x14ac:dyDescent="0.25">
      <c r="B4" s="26" t="s">
        <v>43</v>
      </c>
      <c r="C4" s="49" t="s">
        <v>44</v>
      </c>
      <c r="D4" s="45">
        <v>0.12</v>
      </c>
    </row>
    <row r="5" spans="2:4" ht="20.100000000000001" customHeight="1" x14ac:dyDescent="0.25">
      <c r="B5" s="26" t="s">
        <v>42</v>
      </c>
      <c r="C5" s="32" t="s">
        <v>69</v>
      </c>
      <c r="D5" s="31">
        <v>2</v>
      </c>
    </row>
    <row r="6" spans="2:4" ht="20.100000000000001" customHeight="1" x14ac:dyDescent="0.25">
      <c r="B6" s="26" t="s">
        <v>41</v>
      </c>
      <c r="C6" s="32" t="s">
        <v>70</v>
      </c>
      <c r="D6" s="44">
        <v>12</v>
      </c>
    </row>
    <row r="7" spans="2:4" ht="20.100000000000001" customHeight="1" x14ac:dyDescent="0.25">
      <c r="B7" s="26" t="s">
        <v>40</v>
      </c>
      <c r="C7" s="32" t="s">
        <v>71</v>
      </c>
      <c r="D7" s="66">
        <f>(1+D4/D5)^(D5/D6)-1</f>
        <v>9.7587941791923427E-3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30B3-B408-49F4-A274-DF249896B0F4}">
  <dimension ref="B2:H9"/>
  <sheetViews>
    <sheetView showGridLines="0" workbookViewId="0">
      <selection activeCell="D8" sqref="D8"/>
    </sheetView>
  </sheetViews>
  <sheetFormatPr defaultRowHeight="20.100000000000001" customHeight="1" x14ac:dyDescent="0.25"/>
  <cols>
    <col min="1" max="1" width="4.140625" customWidth="1"/>
    <col min="3" max="3" width="35.28515625" customWidth="1"/>
    <col min="4" max="4" width="16.42578125" customWidth="1"/>
    <col min="5" max="5" width="4.28515625" customWidth="1"/>
  </cols>
  <sheetData>
    <row r="2" spans="2:8" ht="20.100000000000001" customHeight="1" thickBot="1" x14ac:dyDescent="0.3">
      <c r="B2" s="57" t="s">
        <v>79</v>
      </c>
      <c r="C2" s="57"/>
      <c r="D2" s="57"/>
    </row>
    <row r="3" spans="2:8" ht="20.100000000000001" customHeight="1" thickTop="1" x14ac:dyDescent="0.25"/>
    <row r="4" spans="2:8" ht="20.100000000000001" customHeight="1" x14ac:dyDescent="0.25">
      <c r="B4" s="49" t="s">
        <v>76</v>
      </c>
      <c r="C4" s="32" t="s">
        <v>72</v>
      </c>
      <c r="D4" s="50">
        <v>7</v>
      </c>
    </row>
    <row r="5" spans="2:8" ht="20.100000000000001" customHeight="1" x14ac:dyDescent="0.25">
      <c r="B5" s="49" t="s">
        <v>77</v>
      </c>
      <c r="C5" s="32" t="s">
        <v>73</v>
      </c>
      <c r="D5" s="51">
        <v>-1800</v>
      </c>
    </row>
    <row r="6" spans="2:8" ht="20.100000000000001" customHeight="1" x14ac:dyDescent="0.25">
      <c r="B6" s="49" t="s">
        <v>78</v>
      </c>
      <c r="C6" s="32" t="s">
        <v>74</v>
      </c>
      <c r="D6" s="44">
        <v>120000</v>
      </c>
    </row>
    <row r="7" spans="2:8" ht="20.100000000000001" customHeight="1" x14ac:dyDescent="0.25">
      <c r="B7" s="52"/>
      <c r="C7" s="47" t="s">
        <v>60</v>
      </c>
      <c r="D7" s="66">
        <f>-RATE(D4*12,D5, ,D6)</f>
        <v>5.7905445876592267E-3</v>
      </c>
    </row>
    <row r="8" spans="2:8" ht="20.100000000000001" customHeight="1" x14ac:dyDescent="0.25">
      <c r="B8" s="52"/>
      <c r="C8" s="47" t="s">
        <v>75</v>
      </c>
      <c r="D8" s="69">
        <f>-RATE(D4*12,D5, ,D6)*12</f>
        <v>6.9486535051910714E-2</v>
      </c>
    </row>
    <row r="9" spans="2:8" ht="20.100000000000001" customHeight="1" x14ac:dyDescent="0.25">
      <c r="H9" s="6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</vt:lpstr>
      <vt:lpstr>Monthly Interest Rate</vt:lpstr>
      <vt:lpstr>Annual Interest Rate</vt:lpstr>
      <vt:lpstr>RATE Function without PMT</vt:lpstr>
      <vt:lpstr>Semi-Annually Interest</vt:lpstr>
      <vt:lpstr>Interest Rate on Saving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2022-10-02T09:59:43Z</dcterms:modified>
</cp:coreProperties>
</file>