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filterPrivacy="1"/>
  <bookViews>
    <workbookView xWindow="0" yWindow="0" windowWidth="22260" windowHeight="12645"/>
  </bookViews>
  <sheets>
    <sheet name="Sheet1" sheetId="1" r:id="rId1"/>
    <sheet name="Sheet2" sheetId="2" r:id="rId2"/>
  </sheets>
  <calcPr calcId="162913"/>
  <pivotCaches>
    <pivotCache cacheId="0" r:id="rId3"/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P14" i="1"/>
  <c r="J8" i="2"/>
  <c r="P13" i="1"/>
  <c r="P12" i="1"/>
  <c r="P11" i="1"/>
  <c r="P10" i="1"/>
  <c r="O9" i="1" l="1"/>
  <c r="A12" i="1"/>
  <c r="P9" i="1"/>
</calcChain>
</file>

<file path=xl/sharedStrings.xml><?xml version="1.0" encoding="utf-8"?>
<sst xmlns="http://schemas.openxmlformats.org/spreadsheetml/2006/main" count="61" uniqueCount="35">
  <si>
    <t>Name</t>
  </si>
  <si>
    <t>Age</t>
  </si>
  <si>
    <t>Salary</t>
  </si>
  <si>
    <t>Trina</t>
  </si>
  <si>
    <t>Alex</t>
  </si>
  <si>
    <t>Trisha</t>
  </si>
  <si>
    <t>Virat</t>
  </si>
  <si>
    <t>Shakib</t>
  </si>
  <si>
    <t>Ratul</t>
  </si>
  <si>
    <t>Asif</t>
  </si>
  <si>
    <t>Michael</t>
  </si>
  <si>
    <t>Hedayet</t>
  </si>
  <si>
    <t>Shahriar</t>
  </si>
  <si>
    <t>Reek</t>
  </si>
  <si>
    <t>Ashiq</t>
  </si>
  <si>
    <t>Jolly</t>
  </si>
  <si>
    <t>Dr. Shakib Khan</t>
  </si>
  <si>
    <t>Goni</t>
  </si>
  <si>
    <t>Putiphar</t>
  </si>
  <si>
    <t>Haiphar</t>
  </si>
  <si>
    <t>Joseph</t>
  </si>
  <si>
    <t>Jakob</t>
  </si>
  <si>
    <t>Joshua</t>
  </si>
  <si>
    <t>Solomon</t>
  </si>
  <si>
    <t>Row Labels</t>
  </si>
  <si>
    <t>Tomal</t>
  </si>
  <si>
    <t>Grand Total</t>
  </si>
  <si>
    <t>Sum of Age</t>
  </si>
  <si>
    <t>Sum of Salary</t>
  </si>
  <si>
    <t>Top Salary Holder</t>
  </si>
  <si>
    <t>Date</t>
  </si>
  <si>
    <t>value</t>
  </si>
  <si>
    <t>25/12/17</t>
  </si>
  <si>
    <t>31/12/17</t>
  </si>
  <si>
    <t>Sum of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</si>
</sst>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7" formatCode="mm/dd/yy;@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21.808635532405" createdVersion="6" refreshedVersion="6" minRefreshableVersion="3" recordCount="22">
  <cacheSource type="worksheet">
    <worksheetSource ref="A1:C23" sheet="Sheet1"/>
  </cacheSource>
  <cacheFields count="3">
    <cacheField name="Name" numFmtId="0">
      <sharedItems count="22">
        <s v="Trina"/>
        <s v="Alex"/>
        <s v="Trisha"/>
        <s v="Virat"/>
        <s v="Shakib"/>
        <s v="Ratul"/>
        <s v="Asif"/>
        <s v="Michael"/>
        <s v="Hedayet"/>
        <s v="Shahriar"/>
        <s v="Tomal"/>
        <s v="Reek"/>
        <s v="Ashiq"/>
        <s v="Jolly"/>
        <s v="Dr. Shakib Khan"/>
        <s v="Goni"/>
        <s v="Putiphar"/>
        <s v="Haiphar"/>
        <s v="Joseph"/>
        <s v="Jakob"/>
        <s v="Joshua"/>
        <s v="Solomon"/>
      </sharedItems>
    </cacheField>
    <cacheField name="Age" numFmtId="0">
      <sharedItems containsSemiMixedTypes="0" containsString="0" containsNumber="1" containsInteger="1" minValue="18" maxValue="70"/>
    </cacheField>
    <cacheField name="Salary" numFmtId="164">
      <sharedItems containsSemiMixedTypes="0" containsString="0" containsNumber="1" containsInteger="1" minValue="500" maxValue="3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122.498040740742" createdVersion="6" refreshedVersion="6" minRefreshableVersion="3" recordCount="4">
  <cacheSource type="worksheet">
    <worksheetSource ref="A1:B5" sheet="Sheet2"/>
  </cacheSource>
  <cacheFields count="2">
    <cacheField name="Date" numFmtId="167">
      <sharedItems containsDate="1" containsMixedTypes="1" minDate="2017-01-01T00:00:00" maxDate="2017-03-11T00:00:00" count="4">
        <d v="2017-01-01T00:00:00"/>
        <d v="2017-03-10T00:00:00"/>
        <s v="25/12/17"/>
        <s v="31/12/17"/>
      </sharedItems>
    </cacheField>
    <cacheField name="value" numFmtId="0">
      <sharedItems containsSemiMixedTypes="0" containsString="0" containsNumber="1" containsInteger="1" minValue="4213" maxValue="986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n v="21"/>
    <n v="2000"/>
  </r>
  <r>
    <x v="1"/>
    <n v="25"/>
    <n v="1500"/>
  </r>
  <r>
    <x v="2"/>
    <n v="18"/>
    <n v="500"/>
  </r>
  <r>
    <x v="3"/>
    <n v="29"/>
    <n v="5000"/>
  </r>
  <r>
    <x v="4"/>
    <n v="24"/>
    <n v="2500"/>
  </r>
  <r>
    <x v="5"/>
    <n v="21"/>
    <n v="500"/>
  </r>
  <r>
    <x v="6"/>
    <n v="29"/>
    <n v="7000"/>
  </r>
  <r>
    <x v="7"/>
    <n v="27"/>
    <n v="6500"/>
  </r>
  <r>
    <x v="8"/>
    <n v="30"/>
    <n v="11000"/>
  </r>
  <r>
    <x v="9"/>
    <n v="41"/>
    <n v="15000"/>
  </r>
  <r>
    <x v="10"/>
    <n v="39"/>
    <n v="10000"/>
  </r>
  <r>
    <x v="11"/>
    <n v="38"/>
    <n v="12000"/>
  </r>
  <r>
    <x v="12"/>
    <n v="39"/>
    <n v="8000"/>
  </r>
  <r>
    <x v="13"/>
    <n v="35"/>
    <n v="2000"/>
  </r>
  <r>
    <x v="14"/>
    <n v="41"/>
    <n v="14000"/>
  </r>
  <r>
    <x v="15"/>
    <n v="56"/>
    <n v="18000"/>
  </r>
  <r>
    <x v="16"/>
    <n v="50"/>
    <n v="25000"/>
  </r>
  <r>
    <x v="17"/>
    <n v="58"/>
    <n v="18000"/>
  </r>
  <r>
    <x v="18"/>
    <n v="33"/>
    <n v="20000"/>
  </r>
  <r>
    <x v="19"/>
    <n v="70"/>
    <n v="5000"/>
  </r>
  <r>
    <x v="20"/>
    <n v="30"/>
    <n v="7000"/>
  </r>
  <r>
    <x v="21"/>
    <n v="40"/>
    <n v="3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">
  <r>
    <x v="0"/>
    <n v="77865"/>
  </r>
  <r>
    <x v="1"/>
    <n v="4213"/>
  </r>
  <r>
    <x v="2"/>
    <n v="98683"/>
  </r>
  <r>
    <x v="3"/>
    <n v="736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10:K33" firstHeaderRow="0" firstDataRow="1" firstDataCol="1"/>
  <pivotFields count="3">
    <pivotField axis="axisRow" showAll="0" sortType="descending">
      <items count="23">
        <item x="1"/>
        <item x="12"/>
        <item x="6"/>
        <item x="14"/>
        <item x="15"/>
        <item x="17"/>
        <item x="8"/>
        <item x="19"/>
        <item x="13"/>
        <item x="18"/>
        <item x="20"/>
        <item x="7"/>
        <item x="16"/>
        <item x="5"/>
        <item x="11"/>
        <item x="9"/>
        <item x="4"/>
        <item x="21"/>
        <item x="10"/>
        <item x="0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numFmtId="164" showAll="0"/>
  </pivotFields>
  <rowFields count="1">
    <field x="0"/>
  </rowFields>
  <rowItems count="23">
    <i>
      <x v="17"/>
    </i>
    <i>
      <x v="12"/>
    </i>
    <i>
      <x v="9"/>
    </i>
    <i>
      <x v="4"/>
    </i>
    <i>
      <x v="5"/>
    </i>
    <i>
      <x v="15"/>
    </i>
    <i>
      <x v="3"/>
    </i>
    <i>
      <x v="14"/>
    </i>
    <i>
      <x v="6"/>
    </i>
    <i>
      <x v="18"/>
    </i>
    <i>
      <x v="1"/>
    </i>
    <i>
      <x v="2"/>
    </i>
    <i>
      <x v="10"/>
    </i>
    <i>
      <x v="11"/>
    </i>
    <i>
      <x v="21"/>
    </i>
    <i>
      <x v="7"/>
    </i>
    <i>
      <x v="16"/>
    </i>
    <i>
      <x v="19"/>
    </i>
    <i>
      <x v="8"/>
    </i>
    <i>
      <x/>
    </i>
    <i>
      <x v="20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ge" fld="1" baseField="0" baseItem="0"/>
    <dataField name="Sum of Salar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7:G12" firstHeaderRow="1" firstDataRow="1" firstDataCol="1"/>
  <pivotFields count="2">
    <pivotField axis="axisRow" showAll="0">
      <items count="5">
        <item x="2"/>
        <item x="3"/>
        <item x="0"/>
        <item x="1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valu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P15" sqref="P15"/>
    </sheetView>
  </sheetViews>
  <sheetFormatPr defaultRowHeight="15" x14ac:dyDescent="0.25"/>
  <cols>
    <col min="3" max="3" width="11.5703125" style="2" bestFit="1" customWidth="1"/>
    <col min="9" max="9" width="14.85546875" bestFit="1" customWidth="1"/>
    <col min="10" max="10" width="11" bestFit="1" customWidth="1"/>
    <col min="11" max="11" width="12.85546875" bestFit="1" customWidth="1"/>
    <col min="16" max="16" width="16.5703125" bestFit="1" customWidth="1"/>
  </cols>
  <sheetData>
    <row r="1" spans="1:16" s="1" customFormat="1" x14ac:dyDescent="0.25">
      <c r="A1" s="1" t="s">
        <v>0</v>
      </c>
      <c r="B1" s="1" t="s">
        <v>1</v>
      </c>
      <c r="C1" s="3" t="s">
        <v>2</v>
      </c>
    </row>
    <row r="2" spans="1:16" x14ac:dyDescent="0.25">
      <c r="A2" t="s">
        <v>3</v>
      </c>
      <c r="B2">
        <v>21</v>
      </c>
      <c r="C2" s="2">
        <v>2000</v>
      </c>
    </row>
    <row r="3" spans="1:16" x14ac:dyDescent="0.25">
      <c r="A3" t="s">
        <v>4</v>
      </c>
      <c r="B3">
        <v>25</v>
      </c>
      <c r="C3" s="2">
        <v>1500</v>
      </c>
    </row>
    <row r="4" spans="1:16" x14ac:dyDescent="0.25">
      <c r="A4" t="s">
        <v>5</v>
      </c>
      <c r="B4">
        <v>18</v>
      </c>
      <c r="C4" s="2">
        <v>500</v>
      </c>
    </row>
    <row r="5" spans="1:16" x14ac:dyDescent="0.25">
      <c r="A5" t="s">
        <v>6</v>
      </c>
      <c r="B5">
        <v>29</v>
      </c>
      <c r="C5" s="2">
        <v>5000</v>
      </c>
    </row>
    <row r="6" spans="1:16" x14ac:dyDescent="0.25">
      <c r="A6" t="s">
        <v>7</v>
      </c>
      <c r="B6">
        <v>24</v>
      </c>
      <c r="C6" s="2">
        <v>2500</v>
      </c>
    </row>
    <row r="7" spans="1:16" x14ac:dyDescent="0.25">
      <c r="A7" t="s">
        <v>8</v>
      </c>
      <c r="B7">
        <v>21</v>
      </c>
      <c r="C7" s="2">
        <v>500</v>
      </c>
    </row>
    <row r="8" spans="1:16" x14ac:dyDescent="0.25">
      <c r="A8" t="s">
        <v>9</v>
      </c>
      <c r="B8">
        <v>29</v>
      </c>
      <c r="C8" s="2">
        <v>7000</v>
      </c>
      <c r="O8" s="1" t="s">
        <v>0</v>
      </c>
      <c r="P8" s="1" t="s">
        <v>29</v>
      </c>
    </row>
    <row r="9" spans="1:16" x14ac:dyDescent="0.25">
      <c r="A9" t="s">
        <v>10</v>
      </c>
      <c r="B9">
        <v>27</v>
      </c>
      <c r="C9" s="2">
        <v>6500</v>
      </c>
      <c r="O9" t="str">
        <f>I11</f>
        <v>Solomon</v>
      </c>
      <c r="P9">
        <f>GETPIVOTDATA("Sum of Salary",$I$10,"Name","Solomon")</f>
        <v>30000</v>
      </c>
    </row>
    <row r="10" spans="1:16" x14ac:dyDescent="0.25">
      <c r="A10" t="s">
        <v>11</v>
      </c>
      <c r="B10">
        <v>30</v>
      </c>
      <c r="C10" s="2">
        <v>11000</v>
      </c>
      <c r="I10" s="4" t="s">
        <v>24</v>
      </c>
      <c r="J10" t="s">
        <v>27</v>
      </c>
      <c r="K10" t="s">
        <v>28</v>
      </c>
      <c r="O10" t="str">
        <f>I12</f>
        <v>Putiphar</v>
      </c>
      <c r="P10">
        <f>GETPIVOTDATA("Sum of Salary",$I$10,"Name","Putiphar")</f>
        <v>25000</v>
      </c>
    </row>
    <row r="11" spans="1:16" x14ac:dyDescent="0.25">
      <c r="A11" t="s">
        <v>12</v>
      </c>
      <c r="B11">
        <v>41</v>
      </c>
      <c r="C11" s="2">
        <v>15000</v>
      </c>
      <c r="I11" s="5" t="s">
        <v>23</v>
      </c>
      <c r="J11" s="6">
        <v>40</v>
      </c>
      <c r="K11" s="6">
        <v>30000</v>
      </c>
      <c r="O11" t="str">
        <f>I13</f>
        <v>Joseph</v>
      </c>
      <c r="P11">
        <f>GETPIVOTDATA("Sum of Salary",$I$10,"Name","Joseph")</f>
        <v>20000</v>
      </c>
    </row>
    <row r="12" spans="1:16" x14ac:dyDescent="0.25">
      <c r="A12" t="str">
        <f>PROPER("tomal")</f>
        <v>Tomal</v>
      </c>
      <c r="B12">
        <v>39</v>
      </c>
      <c r="C12" s="2">
        <v>10000</v>
      </c>
      <c r="I12" s="5" t="s">
        <v>18</v>
      </c>
      <c r="J12" s="6">
        <v>50</v>
      </c>
      <c r="K12" s="6">
        <v>25000</v>
      </c>
      <c r="O12" t="str">
        <f>I14</f>
        <v>Goni</v>
      </c>
      <c r="P12">
        <f>GETPIVOTDATA("Sum of Salary",$I$10,"Name","Goni")</f>
        <v>18000</v>
      </c>
    </row>
    <row r="13" spans="1:16" x14ac:dyDescent="0.25">
      <c r="A13" t="s">
        <v>13</v>
      </c>
      <c r="B13">
        <v>38</v>
      </c>
      <c r="C13" s="2">
        <v>12000</v>
      </c>
      <c r="I13" s="5" t="s">
        <v>20</v>
      </c>
      <c r="J13" s="6">
        <v>33</v>
      </c>
      <c r="K13" s="6">
        <v>20000</v>
      </c>
      <c r="O13" t="str">
        <f>I15</f>
        <v>Haiphar</v>
      </c>
      <c r="P13">
        <f>GETPIVOTDATA("Sum of Salary",$I$10,"Name","Haiphar")</f>
        <v>18000</v>
      </c>
    </row>
    <row r="14" spans="1:16" x14ac:dyDescent="0.25">
      <c r="A14" t="s">
        <v>14</v>
      </c>
      <c r="B14">
        <v>39</v>
      </c>
      <c r="C14" s="2">
        <v>8000</v>
      </c>
      <c r="I14" s="5" t="s">
        <v>17</v>
      </c>
      <c r="J14" s="6">
        <v>56</v>
      </c>
      <c r="K14" s="6">
        <v>18000</v>
      </c>
      <c r="O14" t="str">
        <f>I16</f>
        <v>Shahriar</v>
      </c>
      <c r="P14">
        <f>GETPIVOTDATA("Sum of Salary",$I$10,"Name",O14)</f>
        <v>15000</v>
      </c>
    </row>
    <row r="15" spans="1:16" x14ac:dyDescent="0.25">
      <c r="A15" t="s">
        <v>15</v>
      </c>
      <c r="B15">
        <v>35</v>
      </c>
      <c r="C15" s="2">
        <v>2000</v>
      </c>
      <c r="I15" s="5" t="s">
        <v>19</v>
      </c>
      <c r="J15" s="6">
        <v>58</v>
      </c>
      <c r="K15" s="6">
        <v>18000</v>
      </c>
    </row>
    <row r="16" spans="1:16" x14ac:dyDescent="0.25">
      <c r="A16" t="s">
        <v>16</v>
      </c>
      <c r="B16">
        <v>41</v>
      </c>
      <c r="C16" s="2">
        <v>14000</v>
      </c>
      <c r="I16" s="5" t="s">
        <v>12</v>
      </c>
      <c r="J16" s="6">
        <v>41</v>
      </c>
      <c r="K16" s="6">
        <v>15000</v>
      </c>
    </row>
    <row r="17" spans="1:11" x14ac:dyDescent="0.25">
      <c r="A17" t="s">
        <v>17</v>
      </c>
      <c r="B17">
        <v>56</v>
      </c>
      <c r="C17" s="2">
        <v>18000</v>
      </c>
      <c r="I17" s="5" t="s">
        <v>16</v>
      </c>
      <c r="J17" s="6">
        <v>41</v>
      </c>
      <c r="K17" s="6">
        <v>14000</v>
      </c>
    </row>
    <row r="18" spans="1:11" x14ac:dyDescent="0.25">
      <c r="A18" t="s">
        <v>18</v>
      </c>
      <c r="B18">
        <v>50</v>
      </c>
      <c r="C18" s="2">
        <v>25000</v>
      </c>
      <c r="I18" s="5" t="s">
        <v>13</v>
      </c>
      <c r="J18" s="6">
        <v>38</v>
      </c>
      <c r="K18" s="6">
        <v>12000</v>
      </c>
    </row>
    <row r="19" spans="1:11" x14ac:dyDescent="0.25">
      <c r="A19" t="s">
        <v>19</v>
      </c>
      <c r="B19">
        <v>58</v>
      </c>
      <c r="C19" s="2">
        <v>18000</v>
      </c>
      <c r="I19" s="5" t="s">
        <v>11</v>
      </c>
      <c r="J19" s="6">
        <v>30</v>
      </c>
      <c r="K19" s="6">
        <v>11000</v>
      </c>
    </row>
    <row r="20" spans="1:11" x14ac:dyDescent="0.25">
      <c r="A20" t="s">
        <v>20</v>
      </c>
      <c r="B20">
        <v>33</v>
      </c>
      <c r="C20" s="2">
        <v>20000</v>
      </c>
      <c r="I20" s="5" t="s">
        <v>25</v>
      </c>
      <c r="J20" s="6">
        <v>39</v>
      </c>
      <c r="K20" s="6">
        <v>10000</v>
      </c>
    </row>
    <row r="21" spans="1:11" x14ac:dyDescent="0.25">
      <c r="A21" t="s">
        <v>21</v>
      </c>
      <c r="B21">
        <v>70</v>
      </c>
      <c r="C21" s="2">
        <v>5000</v>
      </c>
      <c r="I21" s="5" t="s">
        <v>14</v>
      </c>
      <c r="J21" s="6">
        <v>39</v>
      </c>
      <c r="K21" s="6">
        <v>8000</v>
      </c>
    </row>
    <row r="22" spans="1:11" x14ac:dyDescent="0.25">
      <c r="A22" t="s">
        <v>22</v>
      </c>
      <c r="B22">
        <v>30</v>
      </c>
      <c r="C22" s="2">
        <v>7000</v>
      </c>
      <c r="I22" s="5" t="s">
        <v>9</v>
      </c>
      <c r="J22" s="6">
        <v>29</v>
      </c>
      <c r="K22" s="6">
        <v>7000</v>
      </c>
    </row>
    <row r="23" spans="1:11" x14ac:dyDescent="0.25">
      <c r="A23" t="s">
        <v>23</v>
      </c>
      <c r="B23">
        <v>40</v>
      </c>
      <c r="C23" s="2">
        <v>30000</v>
      </c>
      <c r="I23" s="5" t="s">
        <v>22</v>
      </c>
      <c r="J23" s="6">
        <v>30</v>
      </c>
      <c r="K23" s="6">
        <v>7000</v>
      </c>
    </row>
    <row r="24" spans="1:11" x14ac:dyDescent="0.25">
      <c r="I24" s="5" t="s">
        <v>10</v>
      </c>
      <c r="J24" s="6">
        <v>27</v>
      </c>
      <c r="K24" s="6">
        <v>6500</v>
      </c>
    </row>
    <row r="25" spans="1:11" x14ac:dyDescent="0.25">
      <c r="I25" s="5" t="s">
        <v>6</v>
      </c>
      <c r="J25" s="6">
        <v>29</v>
      </c>
      <c r="K25" s="6">
        <v>5000</v>
      </c>
    </row>
    <row r="26" spans="1:11" x14ac:dyDescent="0.25">
      <c r="I26" s="5" t="s">
        <v>21</v>
      </c>
      <c r="J26" s="6">
        <v>70</v>
      </c>
      <c r="K26" s="6">
        <v>5000</v>
      </c>
    </row>
    <row r="27" spans="1:11" x14ac:dyDescent="0.25">
      <c r="I27" s="5" t="s">
        <v>7</v>
      </c>
      <c r="J27" s="6">
        <v>24</v>
      </c>
      <c r="K27" s="6">
        <v>2500</v>
      </c>
    </row>
    <row r="28" spans="1:11" x14ac:dyDescent="0.25">
      <c r="I28" s="5" t="s">
        <v>3</v>
      </c>
      <c r="J28" s="6">
        <v>21</v>
      </c>
      <c r="K28" s="6">
        <v>2000</v>
      </c>
    </row>
    <row r="29" spans="1:11" x14ac:dyDescent="0.25">
      <c r="I29" s="5" t="s">
        <v>15</v>
      </c>
      <c r="J29" s="6">
        <v>35</v>
      </c>
      <c r="K29" s="6">
        <v>2000</v>
      </c>
    </row>
    <row r="30" spans="1:11" x14ac:dyDescent="0.25">
      <c r="I30" s="5" t="s">
        <v>4</v>
      </c>
      <c r="J30" s="6">
        <v>25</v>
      </c>
      <c r="K30" s="6">
        <v>1500</v>
      </c>
    </row>
    <row r="31" spans="1:11" x14ac:dyDescent="0.25">
      <c r="I31" s="5" t="s">
        <v>5</v>
      </c>
      <c r="J31" s="6">
        <v>18</v>
      </c>
      <c r="K31" s="6">
        <v>500</v>
      </c>
    </row>
    <row r="32" spans="1:11" x14ac:dyDescent="0.25">
      <c r="I32" s="5" t="s">
        <v>8</v>
      </c>
      <c r="J32" s="6">
        <v>21</v>
      </c>
      <c r="K32" s="6">
        <v>500</v>
      </c>
    </row>
    <row r="33" spans="9:11" x14ac:dyDescent="0.25">
      <c r="I33" s="5" t="s">
        <v>26</v>
      </c>
      <c r="J33" s="6">
        <v>794</v>
      </c>
      <c r="K33" s="6">
        <v>220500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9" sqref="J9"/>
    </sheetView>
  </sheetViews>
  <sheetFormatPr defaultRowHeight="15" x14ac:dyDescent="0.25"/>
  <cols>
    <col min="1" max="1" width="12" style="7" customWidth="1"/>
    <col min="6" max="6" width="13.140625" bestFit="1" customWidth="1"/>
    <col min="7" max="7" width="12.42578125" bestFit="1" customWidth="1"/>
  </cols>
  <sheetData>
    <row r="1" spans="1:10" s="1" customFormat="1" x14ac:dyDescent="0.25">
      <c r="A1" s="8" t="s">
        <v>30</v>
      </c>
      <c r="B1" s="1" t="s">
        <v>31</v>
      </c>
    </row>
    <row r="2" spans="1:10" x14ac:dyDescent="0.25">
      <c r="A2" s="7">
        <v>42736</v>
      </c>
      <c r="B2">
        <v>77865</v>
      </c>
    </row>
    <row r="3" spans="1:10" x14ac:dyDescent="0.25">
      <c r="A3" s="7">
        <v>42804</v>
      </c>
      <c r="B3">
        <v>4213</v>
      </c>
    </row>
    <row r="4" spans="1:10" x14ac:dyDescent="0.25">
      <c r="A4" s="7" t="s">
        <v>32</v>
      </c>
      <c r="B4">
        <v>98683</v>
      </c>
    </row>
    <row r="5" spans="1:10" x14ac:dyDescent="0.25">
      <c r="A5" s="7" t="s">
        <v>33</v>
      </c>
      <c r="B5">
        <v>73652</v>
      </c>
    </row>
    <row r="7" spans="1:10" x14ac:dyDescent="0.25">
      <c r="F7" s="4" t="s">
        <v>24</v>
      </c>
      <c r="G7" t="s">
        <v>34</v>
      </c>
    </row>
    <row r="8" spans="1:10" x14ac:dyDescent="0.25">
      <c r="F8" s="5" t="s">
        <v>32</v>
      </c>
      <c r="G8" s="6">
        <v>98683</v>
      </c>
      <c r="J8">
        <f>GETPIVOTDATA("value",$F$7,"Date","25/12/17")</f>
        <v>98683</v>
      </c>
    </row>
    <row r="9" spans="1:10" x14ac:dyDescent="0.25">
      <c r="F9" s="5" t="s">
        <v>33</v>
      </c>
      <c r="G9" s="6">
        <v>73652</v>
      </c>
    </row>
    <row r="10" spans="1:10" x14ac:dyDescent="0.25">
      <c r="F10" s="9">
        <v>42736</v>
      </c>
      <c r="G10" s="6">
        <v>77865</v>
      </c>
    </row>
    <row r="11" spans="1:10" x14ac:dyDescent="0.25">
      <c r="F11" s="9">
        <v>42804</v>
      </c>
      <c r="G11" s="6">
        <v>4213</v>
      </c>
    </row>
    <row r="12" spans="1:10" x14ac:dyDescent="0.25">
      <c r="F12" s="5" t="s">
        <v>26</v>
      </c>
      <c r="G12" s="6">
        <v>254413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2018-01-22T09:27:11Z</dcterms:modified>
</cp:coreProperties>
</file>