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427"/>
  <workbookPr/>
  <mc:AlternateContent xmlns:mc="http://schemas.openxmlformats.org/markup-compatibility/2006">
    <mc:Choice Requires="x15">
      <x15ac:absPath xmlns:x15ac="http://schemas.microsoft.com/office/spreadsheetml/2010/11/ac" url="C:\Users\User\Desktop\ArUpS183\"/>
    </mc:Choice>
  </mc:AlternateContent>
  <xr:revisionPtr revIDLastSave="0" documentId="13_ncr:1_{4E7D13BB-B45A-4166-8019-CDC65964F4CB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Overview" sheetId="5" r:id="rId1"/>
    <sheet name="Nested" sheetId="4" r:id="rId2"/>
    <sheet name="IF" sheetId="2" r:id="rId3"/>
    <sheet name="AND &amp; OR" sheetId="3" r:id="rId4"/>
    <sheet name="PatientRegister" sheetId="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5" i="3" l="1"/>
  <c r="F6" i="3"/>
  <c r="F7" i="3"/>
  <c r="F8" i="3"/>
  <c r="F9" i="3"/>
  <c r="F10" i="3"/>
  <c r="F11" i="3"/>
  <c r="F12" i="3"/>
  <c r="F13" i="3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F13" i="5"/>
  <c r="F12" i="5"/>
  <c r="F11" i="5"/>
  <c r="F10" i="5"/>
  <c r="F9" i="5"/>
  <c r="F8" i="5"/>
  <c r="F7" i="5"/>
  <c r="F6" i="5"/>
  <c r="F5" i="5"/>
  <c r="D5" i="2"/>
  <c r="D6" i="2"/>
  <c r="D7" i="2"/>
  <c r="D8" i="2"/>
  <c r="D9" i="2"/>
  <c r="D10" i="2"/>
  <c r="D11" i="2"/>
  <c r="D12" i="2"/>
  <c r="D13" i="2"/>
  <c r="D5" i="4"/>
  <c r="D6" i="4"/>
  <c r="D7" i="4"/>
  <c r="D8" i="4"/>
  <c r="D9" i="4"/>
  <c r="D10" i="4"/>
  <c r="D11" i="4"/>
</calcChain>
</file>

<file path=xl/sharedStrings.xml><?xml version="1.0" encoding="utf-8"?>
<sst xmlns="http://schemas.openxmlformats.org/spreadsheetml/2006/main" count="138" uniqueCount="75">
  <si>
    <t>HIV/AIDS</t>
  </si>
  <si>
    <t>Opportunistic Infection</t>
  </si>
  <si>
    <t>PATIENT'S REGISTER</t>
  </si>
  <si>
    <t>PatientID</t>
  </si>
  <si>
    <t>#1001</t>
  </si>
  <si>
    <t>#1002</t>
  </si>
  <si>
    <t>#1003</t>
  </si>
  <si>
    <t>#1004</t>
  </si>
  <si>
    <t>#1005</t>
  </si>
  <si>
    <t>#1006</t>
  </si>
  <si>
    <t>#1007</t>
  </si>
  <si>
    <t>#1008</t>
  </si>
  <si>
    <t>#1009</t>
  </si>
  <si>
    <t>#1010</t>
  </si>
  <si>
    <t>#1011</t>
  </si>
  <si>
    <t>#1012</t>
  </si>
  <si>
    <t>#1013</t>
  </si>
  <si>
    <t>#1014</t>
  </si>
  <si>
    <t>#1015</t>
  </si>
  <si>
    <t>#1016</t>
  </si>
  <si>
    <t>#1017</t>
  </si>
  <si>
    <t>#1018</t>
  </si>
  <si>
    <t>#1019</t>
  </si>
  <si>
    <t>#1020</t>
  </si>
  <si>
    <t>Yes</t>
  </si>
  <si>
    <t>Tuberculosis</t>
  </si>
  <si>
    <t>Kaposi's sarcoma</t>
  </si>
  <si>
    <t>Cardiovascular disease</t>
  </si>
  <si>
    <t>No</t>
  </si>
  <si>
    <t>Emphysema</t>
  </si>
  <si>
    <t>Name</t>
  </si>
  <si>
    <t>John Wilkins</t>
  </si>
  <si>
    <t>Steve Harrington</t>
  </si>
  <si>
    <t>Edward Clark</t>
  </si>
  <si>
    <t>Jimmy Chemberlin</t>
  </si>
  <si>
    <t>Alex Wilkins</t>
  </si>
  <si>
    <t>Patty Scott</t>
  </si>
  <si>
    <t>Andrew Williams</t>
  </si>
  <si>
    <t>Emilia johnson</t>
  </si>
  <si>
    <t>Anthony Rogers</t>
  </si>
  <si>
    <t>CGPA</t>
  </si>
  <si>
    <t>Total Numbers Earned</t>
  </si>
  <si>
    <t>90-100</t>
  </si>
  <si>
    <t>65 - &lt; 70</t>
  </si>
  <si>
    <t>&lt; 50</t>
  </si>
  <si>
    <t>A+</t>
  </si>
  <si>
    <t>A</t>
  </si>
  <si>
    <t>C+</t>
  </si>
  <si>
    <t>C</t>
  </si>
  <si>
    <t>D</t>
  </si>
  <si>
    <t>F</t>
  </si>
  <si>
    <t>Elective Courses Taken</t>
  </si>
  <si>
    <t>Combination of IF, AND, and OR Functions</t>
  </si>
  <si>
    <t>Use of Nested IF Functions</t>
  </si>
  <si>
    <t>List</t>
  </si>
  <si>
    <t>Number</t>
  </si>
  <si>
    <t>Result</t>
  </si>
  <si>
    <t>B</t>
  </si>
  <si>
    <t>E</t>
  </si>
  <si>
    <t>G</t>
  </si>
  <si>
    <t>Application of IF Function</t>
  </si>
  <si>
    <t>A-</t>
  </si>
  <si>
    <t>85 - &lt;90</t>
  </si>
  <si>
    <t>80 - &lt;85</t>
  </si>
  <si>
    <t>75 - &lt;80</t>
  </si>
  <si>
    <t>70 - &lt;75</t>
  </si>
  <si>
    <t>60 - &lt;65</t>
  </si>
  <si>
    <t>50-&lt;60</t>
  </si>
  <si>
    <t> B+</t>
  </si>
  <si>
    <t>Grade Earned</t>
  </si>
  <si>
    <t>No. of Credits Earned</t>
  </si>
  <si>
    <t>Eligible to Take Thesis / Project</t>
  </si>
  <si>
    <t>Overview of Dataset</t>
  </si>
  <si>
    <t>Use of IF and AND Functions</t>
  </si>
  <si>
    <t>Wards Patient Sent 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</si>
</sst>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0"/>
      <color theme="1"/>
      <name val="Arial"/>
      <family val="2"/>
    </font>
    <font>
      <b/>
      <sz val="20"/>
      <color theme="1"/>
      <name val="Arial"/>
      <family val="2"/>
    </font>
    <font>
      <sz val="11"/>
      <color theme="1"/>
      <name val="Calibri"/>
      <family val="2"/>
    </font>
    <font>
      <b/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15"/>
      <color theme="0"/>
      <name val="Arial"/>
      <family val="2"/>
    </font>
    <font>
      <b/>
      <sz val="16"/>
      <color theme="0"/>
      <name val="Arial"/>
      <family val="2"/>
    </font>
    <font>
      <sz val="10"/>
      <color theme="0"/>
      <name val="Arial"/>
      <family val="2"/>
    </font>
    <font>
      <sz val="11"/>
      <color rgb="FF000000"/>
      <name val="Arial"/>
      <family val="2"/>
    </font>
    <font>
      <b/>
      <sz val="17"/>
      <color theme="1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9" borderId="3" xfId="0" applyFont="1" applyFill="1" applyBorder="1" applyAlignment="1">
      <alignment horizontal="center" vertical="center"/>
    </xf>
    <xf numFmtId="0" fontId="5" fillId="10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5" fillId="11" borderId="26" xfId="0" applyFont="1" applyFill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1" fillId="12" borderId="3" xfId="0" applyFont="1" applyFill="1" applyBorder="1" applyAlignment="1">
      <alignment horizontal="center" vertical="center"/>
    </xf>
    <xf numFmtId="0" fontId="11" fillId="12" borderId="4" xfId="0" applyFont="1" applyFill="1" applyBorder="1" applyAlignment="1">
      <alignment horizontal="center" vertical="center"/>
    </xf>
    <xf numFmtId="0" fontId="11" fillId="1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13" borderId="12" xfId="0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9" borderId="27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AC4D8B-2C60-4D77-9C92-92D6051144D4}">
  <dimension ref="B1:F14"/>
  <sheetViews>
    <sheetView showGridLines="0" workbookViewId="0">
      <selection activeCell="M16" sqref="M16"/>
    </sheetView>
  </sheetViews>
  <sheetFormatPr defaultRowHeight="20.100000000000001" customHeight="1" x14ac:dyDescent="0.2"/>
  <cols>
    <col min="1" max="1" width="4" style="2" customWidth="1"/>
    <col min="2" max="2" width="18.28515625" style="2" customWidth="1"/>
    <col min="3" max="3" width="9.140625" style="2"/>
    <col min="4" max="4" width="11" style="2" customWidth="1"/>
    <col min="5" max="5" width="12.42578125" style="2" customWidth="1"/>
    <col min="6" max="6" width="14.5703125" style="2" customWidth="1"/>
    <col min="7" max="7" width="39.5703125" style="2" customWidth="1"/>
    <col min="8" max="16384" width="9.140625" style="2"/>
  </cols>
  <sheetData>
    <row r="1" spans="2:6" ht="20.100000000000001" customHeight="1" thickBot="1" x14ac:dyDescent="0.25"/>
    <row r="2" spans="2:6" ht="20.100000000000001" customHeight="1" thickBot="1" x14ac:dyDescent="0.25">
      <c r="B2" s="29" t="s">
        <v>72</v>
      </c>
      <c r="C2" s="30"/>
      <c r="D2" s="30"/>
      <c r="E2" s="30"/>
      <c r="F2" s="31"/>
    </row>
    <row r="3" spans="2:6" ht="20.100000000000001" customHeight="1" thickBot="1" x14ac:dyDescent="0.25"/>
    <row r="4" spans="2:6" s="3" customFormat="1" ht="59.25" customHeight="1" thickBot="1" x14ac:dyDescent="0.25">
      <c r="B4" s="36" t="s">
        <v>30</v>
      </c>
      <c r="C4" s="37" t="s">
        <v>40</v>
      </c>
      <c r="D4" s="38" t="s">
        <v>70</v>
      </c>
      <c r="E4" s="39" t="s">
        <v>51</v>
      </c>
      <c r="F4" s="40" t="s">
        <v>71</v>
      </c>
    </row>
    <row r="5" spans="2:6" ht="20.100000000000001" customHeight="1" x14ac:dyDescent="0.2">
      <c r="B5" s="11" t="s">
        <v>31</v>
      </c>
      <c r="C5" s="34">
        <v>3.82</v>
      </c>
      <c r="D5" s="35">
        <v>110</v>
      </c>
      <c r="E5" s="11">
        <v>2</v>
      </c>
      <c r="F5" s="41" t="str">
        <f>IF(AND(C5&gt;=2.5,OR(D5&gt;=110,E5&gt;=1)), "Yes","No")</f>
        <v>Yes</v>
      </c>
    </row>
    <row r="6" spans="2:6" ht="20.100000000000001" customHeight="1" x14ac:dyDescent="0.2">
      <c r="B6" s="12" t="s">
        <v>32</v>
      </c>
      <c r="C6" s="18">
        <v>3.76</v>
      </c>
      <c r="D6" s="32">
        <v>110</v>
      </c>
      <c r="E6" s="12">
        <v>1</v>
      </c>
      <c r="F6" s="42" t="str">
        <f t="shared" ref="F6:F13" si="0">IF(AND(C6&gt;=2.5,OR(D6&gt;=110,E6&gt;=1)), "Yes","No")</f>
        <v>Yes</v>
      </c>
    </row>
    <row r="7" spans="2:6" ht="20.100000000000001" customHeight="1" x14ac:dyDescent="0.2">
      <c r="B7" s="12" t="s">
        <v>33</v>
      </c>
      <c r="C7" s="18">
        <v>3.98</v>
      </c>
      <c r="D7" s="32">
        <v>121</v>
      </c>
      <c r="E7" s="12">
        <v>2</v>
      </c>
      <c r="F7" s="42" t="str">
        <f t="shared" si="0"/>
        <v>Yes</v>
      </c>
    </row>
    <row r="8" spans="2:6" ht="20.100000000000001" customHeight="1" x14ac:dyDescent="0.2">
      <c r="B8" s="12" t="s">
        <v>34</v>
      </c>
      <c r="C8" s="18">
        <v>3.63</v>
      </c>
      <c r="D8" s="32">
        <v>112</v>
      </c>
      <c r="E8" s="12">
        <v>0</v>
      </c>
      <c r="F8" s="42" t="str">
        <f t="shared" si="0"/>
        <v>Yes</v>
      </c>
    </row>
    <row r="9" spans="2:6" ht="20.100000000000001" customHeight="1" x14ac:dyDescent="0.2">
      <c r="B9" s="12" t="s">
        <v>35</v>
      </c>
      <c r="C9" s="18">
        <v>3.92</v>
      </c>
      <c r="D9" s="32">
        <v>119</v>
      </c>
      <c r="E9" s="12">
        <v>2</v>
      </c>
      <c r="F9" s="42" t="str">
        <f t="shared" si="0"/>
        <v>Yes</v>
      </c>
    </row>
    <row r="10" spans="2:6" ht="20.100000000000001" customHeight="1" x14ac:dyDescent="0.2">
      <c r="B10" s="12" t="s">
        <v>36</v>
      </c>
      <c r="C10" s="18">
        <v>3.2</v>
      </c>
      <c r="D10" s="32">
        <v>107</v>
      </c>
      <c r="E10" s="12">
        <v>0</v>
      </c>
      <c r="F10" s="42" t="str">
        <f t="shared" si="0"/>
        <v>No</v>
      </c>
    </row>
    <row r="11" spans="2:6" ht="20.100000000000001" customHeight="1" x14ac:dyDescent="0.2">
      <c r="B11" s="12" t="s">
        <v>37</v>
      </c>
      <c r="C11" s="18">
        <v>2.98</v>
      </c>
      <c r="D11" s="32">
        <v>90</v>
      </c>
      <c r="E11" s="12">
        <v>0</v>
      </c>
      <c r="F11" s="42" t="str">
        <f t="shared" si="0"/>
        <v>No</v>
      </c>
    </row>
    <row r="12" spans="2:6" ht="20.100000000000001" customHeight="1" x14ac:dyDescent="0.2">
      <c r="B12" s="12" t="s">
        <v>38</v>
      </c>
      <c r="C12" s="18">
        <v>2.4300000000000002</v>
      </c>
      <c r="D12" s="32">
        <v>102</v>
      </c>
      <c r="E12" s="12">
        <v>0</v>
      </c>
      <c r="F12" s="42" t="str">
        <f t="shared" si="0"/>
        <v>No</v>
      </c>
    </row>
    <row r="13" spans="2:6" ht="20.100000000000001" customHeight="1" thickBot="1" x14ac:dyDescent="0.25">
      <c r="B13" s="13" t="s">
        <v>39</v>
      </c>
      <c r="C13" s="19">
        <v>3.75</v>
      </c>
      <c r="D13" s="33">
        <v>110</v>
      </c>
      <c r="E13" s="13">
        <v>1</v>
      </c>
      <c r="F13" s="43" t="str">
        <f t="shared" si="0"/>
        <v>Yes</v>
      </c>
    </row>
    <row r="14" spans="2:6" ht="37.5" customHeight="1" x14ac:dyDescent="0.2"/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9F0F31-0695-4BB5-91AC-3578BEBF5375}">
  <dimension ref="B1:D11"/>
  <sheetViews>
    <sheetView showGridLines="0" workbookViewId="0">
      <selection activeCell="D5" sqref="D5:D11"/>
    </sheetView>
  </sheetViews>
  <sheetFormatPr defaultRowHeight="20.100000000000001" customHeight="1" x14ac:dyDescent="0.2"/>
  <cols>
    <col min="1" max="1" width="3.85546875" style="1" customWidth="1"/>
    <col min="2" max="2" width="10.28515625" style="1" customWidth="1"/>
    <col min="3" max="3" width="13.42578125" style="1" customWidth="1"/>
    <col min="4" max="4" width="15.140625" style="1" customWidth="1"/>
    <col min="5" max="5" width="38.5703125" style="1" customWidth="1"/>
    <col min="6" max="16384" width="9.140625" style="1"/>
  </cols>
  <sheetData>
    <row r="1" spans="2:4" ht="20.100000000000001" customHeight="1" thickBot="1" x14ac:dyDescent="0.25"/>
    <row r="2" spans="2:4" ht="20.100000000000001" customHeight="1" thickBot="1" x14ac:dyDescent="0.25">
      <c r="B2" s="4" t="s">
        <v>53</v>
      </c>
      <c r="C2" s="5"/>
      <c r="D2" s="6"/>
    </row>
    <row r="3" spans="2:4" ht="20.100000000000001" customHeight="1" thickBot="1" x14ac:dyDescent="0.25"/>
    <row r="4" spans="2:4" ht="20.100000000000001" customHeight="1" thickBot="1" x14ac:dyDescent="0.25">
      <c r="B4" s="20" t="s">
        <v>54</v>
      </c>
      <c r="C4" s="22" t="s">
        <v>55</v>
      </c>
      <c r="D4" s="21" t="s">
        <v>56</v>
      </c>
    </row>
    <row r="5" spans="2:4" ht="20.100000000000001" customHeight="1" x14ac:dyDescent="0.2">
      <c r="B5" s="11" t="s">
        <v>46</v>
      </c>
      <c r="C5" s="17">
        <v>81</v>
      </c>
      <c r="D5" s="14" t="str">
        <f>IF(C5&lt;=50,"Good",IF(C5&lt;=70,"Average",
IF(C5&lt;=80,"Better",IF(C5&lt;=90,"Best"))))</f>
        <v>Best</v>
      </c>
    </row>
    <row r="6" spans="2:4" ht="20.100000000000001" customHeight="1" x14ac:dyDescent="0.2">
      <c r="B6" s="12" t="s">
        <v>57</v>
      </c>
      <c r="C6" s="18">
        <v>65</v>
      </c>
      <c r="D6" s="15" t="str">
        <f>IF(C6&lt;=50,"Good",IF(C6&lt;=70,"Average",
IF(C6&lt;=80,"Better",IF(C6&lt;=90,"Best"))))</f>
        <v>Average</v>
      </c>
    </row>
    <row r="7" spans="2:4" ht="20.100000000000001" customHeight="1" x14ac:dyDescent="0.2">
      <c r="B7" s="12" t="s">
        <v>48</v>
      </c>
      <c r="C7" s="18">
        <v>75</v>
      </c>
      <c r="D7" s="15" t="str">
        <f t="shared" ref="D6:D11" si="0">IF(C7&lt;=50,"Good",IF(C7&lt;=70,"Average",IF(C7&lt;=80,"Better",IF(C7&lt;=90,"Best"))))</f>
        <v>Better</v>
      </c>
    </row>
    <row r="8" spans="2:4" ht="20.100000000000001" customHeight="1" x14ac:dyDescent="0.2">
      <c r="B8" s="12" t="s">
        <v>49</v>
      </c>
      <c r="C8" s="18">
        <v>84</v>
      </c>
      <c r="D8" s="15" t="str">
        <f t="shared" si="0"/>
        <v>Best</v>
      </c>
    </row>
    <row r="9" spans="2:4" ht="20.100000000000001" customHeight="1" x14ac:dyDescent="0.2">
      <c r="B9" s="12" t="s">
        <v>58</v>
      </c>
      <c r="C9" s="18">
        <v>40</v>
      </c>
      <c r="D9" s="15" t="str">
        <f t="shared" si="0"/>
        <v>Good</v>
      </c>
    </row>
    <row r="10" spans="2:4" ht="20.100000000000001" customHeight="1" x14ac:dyDescent="0.2">
      <c r="B10" s="12" t="s">
        <v>50</v>
      </c>
      <c r="C10" s="18">
        <v>59</v>
      </c>
      <c r="D10" s="15" t="str">
        <f t="shared" si="0"/>
        <v>Average</v>
      </c>
    </row>
    <row r="11" spans="2:4" ht="20.100000000000001" customHeight="1" thickBot="1" x14ac:dyDescent="0.25">
      <c r="B11" s="13" t="s">
        <v>59</v>
      </c>
      <c r="C11" s="19">
        <v>90</v>
      </c>
      <c r="D11" s="16" t="str">
        <f t="shared" si="0"/>
        <v>Best</v>
      </c>
    </row>
  </sheetData>
  <mergeCells count="1">
    <mergeCell ref="B2:D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F2F148-0F8C-4D6E-915E-B1DA0B5696DE}">
  <dimension ref="B1:G14"/>
  <sheetViews>
    <sheetView showGridLines="0" workbookViewId="0">
      <selection activeCell="D13" sqref="D13"/>
    </sheetView>
  </sheetViews>
  <sheetFormatPr defaultRowHeight="20.100000000000001" customHeight="1" x14ac:dyDescent="0.2"/>
  <cols>
    <col min="1" max="1" width="3.85546875" style="1" customWidth="1"/>
    <col min="2" max="2" width="16.42578125" style="1" bestFit="1" customWidth="1"/>
    <col min="3" max="3" width="12.5703125" style="1" customWidth="1"/>
    <col min="4" max="4" width="13.7109375" style="1" bestFit="1" customWidth="1"/>
    <col min="5" max="5" width="5.42578125" style="1" customWidth="1"/>
    <col min="6" max="7" width="9.140625" style="1"/>
    <col min="8" max="8" width="43.5703125" style="1" customWidth="1"/>
    <col min="9" max="16384" width="9.140625" style="1"/>
  </cols>
  <sheetData>
    <row r="1" spans="2:7" ht="20.100000000000001" customHeight="1" thickBot="1" x14ac:dyDescent="0.25"/>
    <row r="2" spans="2:7" ht="20.100000000000001" customHeight="1" thickBot="1" x14ac:dyDescent="0.25">
      <c r="B2" s="29" t="s">
        <v>60</v>
      </c>
      <c r="C2" s="30"/>
      <c r="D2" s="30"/>
      <c r="E2" s="30"/>
      <c r="F2" s="30"/>
      <c r="G2" s="31"/>
    </row>
    <row r="3" spans="2:7" ht="20.100000000000001" customHeight="1" thickBot="1" x14ac:dyDescent="0.25"/>
    <row r="4" spans="2:7" ht="37.5" customHeight="1" thickBot="1" x14ac:dyDescent="0.25">
      <c r="B4" s="26" t="s">
        <v>30</v>
      </c>
      <c r="C4" s="28" t="s">
        <v>41</v>
      </c>
      <c r="D4" s="27" t="s">
        <v>69</v>
      </c>
    </row>
    <row r="5" spans="2:7" ht="19.5" customHeight="1" x14ac:dyDescent="0.2">
      <c r="B5" s="11" t="s">
        <v>31</v>
      </c>
      <c r="C5" s="17">
        <v>92</v>
      </c>
      <c r="D5" s="14" t="str">
        <f>IF(C5&lt;50,"F",IF(C5&lt;60,"D",IF(C5&lt;65,"C",IF(C5&lt;70,"C+",IF(C5&lt;75,"B",
IF(C5&lt;80,"B+",IF(C5&lt;85,"A-",IF(C5&lt;90,"A","A+"))))))))</f>
        <v>A+</v>
      </c>
      <c r="F5" s="23" t="s">
        <v>42</v>
      </c>
      <c r="G5" s="24" t="s">
        <v>45</v>
      </c>
    </row>
    <row r="6" spans="2:7" ht="20.100000000000001" customHeight="1" x14ac:dyDescent="0.2">
      <c r="B6" s="12" t="s">
        <v>32</v>
      </c>
      <c r="C6" s="18">
        <v>88</v>
      </c>
      <c r="D6" s="14" t="str">
        <f t="shared" ref="D6:D13" si="0">IF(C6&lt;50,"F",IF(C6&lt;60,"D",IF(C6&lt;65,"C",IF(C6&lt;70,"C+",IF(C6&lt;75,"B",IF(C6&lt;80,"B+",IF(C6&lt;85,"A-",IF(C6&lt;90,"A","A+"))))))))</f>
        <v>A</v>
      </c>
      <c r="F6" s="23" t="s">
        <v>62</v>
      </c>
      <c r="G6" s="24" t="s">
        <v>46</v>
      </c>
    </row>
    <row r="7" spans="2:7" ht="20.100000000000001" customHeight="1" x14ac:dyDescent="0.2">
      <c r="B7" s="12" t="s">
        <v>33</v>
      </c>
      <c r="C7" s="18">
        <v>94</v>
      </c>
      <c r="D7" s="14" t="str">
        <f t="shared" si="0"/>
        <v>A+</v>
      </c>
      <c r="F7" s="23" t="s">
        <v>63</v>
      </c>
      <c r="G7" s="24" t="s">
        <v>61</v>
      </c>
    </row>
    <row r="8" spans="2:7" ht="20.100000000000001" customHeight="1" x14ac:dyDescent="0.2">
      <c r="B8" s="12" t="s">
        <v>34</v>
      </c>
      <c r="C8" s="18">
        <v>84</v>
      </c>
      <c r="D8" s="14" t="str">
        <f t="shared" si="0"/>
        <v>A-</v>
      </c>
      <c r="F8" s="23" t="s">
        <v>64</v>
      </c>
      <c r="G8" s="24" t="s">
        <v>68</v>
      </c>
    </row>
    <row r="9" spans="2:7" ht="20.100000000000001" customHeight="1" x14ac:dyDescent="0.2">
      <c r="B9" s="12" t="s">
        <v>35</v>
      </c>
      <c r="C9" s="18">
        <v>95</v>
      </c>
      <c r="D9" s="14" t="str">
        <f t="shared" si="0"/>
        <v>A+</v>
      </c>
      <c r="F9" s="23" t="s">
        <v>65</v>
      </c>
      <c r="G9" s="24" t="s">
        <v>57</v>
      </c>
    </row>
    <row r="10" spans="2:7" ht="20.100000000000001" customHeight="1" x14ac:dyDescent="0.2">
      <c r="B10" s="12" t="s">
        <v>36</v>
      </c>
      <c r="C10" s="18">
        <v>78</v>
      </c>
      <c r="D10" s="14" t="str">
        <f t="shared" si="0"/>
        <v>B+</v>
      </c>
      <c r="F10" s="23" t="s">
        <v>43</v>
      </c>
      <c r="G10" s="24" t="s">
        <v>47</v>
      </c>
    </row>
    <row r="11" spans="2:7" ht="20.100000000000001" customHeight="1" x14ac:dyDescent="0.2">
      <c r="B11" s="12" t="s">
        <v>37</v>
      </c>
      <c r="C11" s="18">
        <v>59</v>
      </c>
      <c r="D11" s="14" t="str">
        <f t="shared" si="0"/>
        <v>D</v>
      </c>
      <c r="F11" s="23" t="s">
        <v>66</v>
      </c>
      <c r="G11" s="24" t="s">
        <v>48</v>
      </c>
    </row>
    <row r="12" spans="2:7" ht="20.100000000000001" customHeight="1" x14ac:dyDescent="0.2">
      <c r="B12" s="12" t="s">
        <v>38</v>
      </c>
      <c r="C12" s="18">
        <v>43</v>
      </c>
      <c r="D12" s="14" t="str">
        <f t="shared" si="0"/>
        <v>F</v>
      </c>
      <c r="F12" s="23" t="s">
        <v>67</v>
      </c>
      <c r="G12" s="24" t="s">
        <v>49</v>
      </c>
    </row>
    <row r="13" spans="2:7" ht="20.100000000000001" customHeight="1" thickBot="1" x14ac:dyDescent="0.25">
      <c r="B13" s="13" t="s">
        <v>39</v>
      </c>
      <c r="C13" s="19">
        <v>90</v>
      </c>
      <c r="D13" s="14" t="str">
        <f t="shared" si="0"/>
        <v>A+</v>
      </c>
      <c r="F13" s="23" t="s">
        <v>44</v>
      </c>
      <c r="G13" s="25" t="s">
        <v>50</v>
      </c>
    </row>
    <row r="14" spans="2:7" ht="38.25" customHeight="1" x14ac:dyDescent="0.2"/>
  </sheetData>
  <mergeCells count="1">
    <mergeCell ref="B2:G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4466F8-A8A9-441A-91DF-AC3881C17AA8}">
  <dimension ref="B1:F14"/>
  <sheetViews>
    <sheetView showGridLines="0" tabSelected="1" workbookViewId="0">
      <selection activeCell="F5" sqref="F5:F13"/>
    </sheetView>
  </sheetViews>
  <sheetFormatPr defaultRowHeight="20.100000000000001" customHeight="1" x14ac:dyDescent="0.2"/>
  <cols>
    <col min="1" max="1" width="4" style="2" customWidth="1"/>
    <col min="2" max="2" width="18.28515625" style="2" customWidth="1"/>
    <col min="3" max="3" width="9.140625" style="2"/>
    <col min="4" max="4" width="11" style="2" customWidth="1"/>
    <col min="5" max="5" width="12.42578125" style="2" customWidth="1"/>
    <col min="6" max="6" width="14.5703125" style="2" customWidth="1"/>
    <col min="7" max="7" width="39.5703125" style="2" customWidth="1"/>
    <col min="8" max="16384" width="9.140625" style="2"/>
  </cols>
  <sheetData>
    <row r="1" spans="2:6" ht="20.100000000000001" customHeight="1" thickBot="1" x14ac:dyDescent="0.25"/>
    <row r="2" spans="2:6" ht="20.100000000000001" customHeight="1" thickBot="1" x14ac:dyDescent="0.25">
      <c r="B2" s="29" t="s">
        <v>52</v>
      </c>
      <c r="C2" s="30"/>
      <c r="D2" s="30"/>
      <c r="E2" s="30"/>
      <c r="F2" s="31"/>
    </row>
    <row r="3" spans="2:6" ht="20.100000000000001" customHeight="1" thickBot="1" x14ac:dyDescent="0.25"/>
    <row r="4" spans="2:6" s="3" customFormat="1" ht="59.25" customHeight="1" thickBot="1" x14ac:dyDescent="0.25">
      <c r="B4" s="36" t="s">
        <v>30</v>
      </c>
      <c r="C4" s="37" t="s">
        <v>40</v>
      </c>
      <c r="D4" s="38" t="s">
        <v>70</v>
      </c>
      <c r="E4" s="39" t="s">
        <v>51</v>
      </c>
      <c r="F4" s="40" t="s">
        <v>71</v>
      </c>
    </row>
    <row r="5" spans="2:6" ht="20.100000000000001" customHeight="1" x14ac:dyDescent="0.2">
      <c r="B5" s="11" t="s">
        <v>31</v>
      </c>
      <c r="C5" s="34">
        <v>3.82</v>
      </c>
      <c r="D5" s="35">
        <v>110</v>
      </c>
      <c r="E5" s="11">
        <v>2</v>
      </c>
      <c r="F5" s="41" t="str">
        <f>IF(AND(C5&gt;=2.5,OR(D5&gt;=110,E5&gt;=1)), "Yes","No")</f>
        <v>Yes</v>
      </c>
    </row>
    <row r="6" spans="2:6" ht="20.100000000000001" customHeight="1" x14ac:dyDescent="0.2">
      <c r="B6" s="12" t="s">
        <v>32</v>
      </c>
      <c r="C6" s="18">
        <v>3.76</v>
      </c>
      <c r="D6" s="32">
        <v>110</v>
      </c>
      <c r="E6" s="12">
        <v>1</v>
      </c>
      <c r="F6" s="42" t="str">
        <f t="shared" ref="F6:F13" si="0">IF(AND(C6&gt;=2.5,OR(D6&gt;=110,E6&gt;=1)), "Yes","No")</f>
        <v>Yes</v>
      </c>
    </row>
    <row r="7" spans="2:6" ht="20.100000000000001" customHeight="1" x14ac:dyDescent="0.2">
      <c r="B7" s="12" t="s">
        <v>33</v>
      </c>
      <c r="C7" s="18">
        <v>3.98</v>
      </c>
      <c r="D7" s="32">
        <v>121</v>
      </c>
      <c r="E7" s="12">
        <v>2</v>
      </c>
      <c r="F7" s="42" t="str">
        <f t="shared" si="0"/>
        <v>Yes</v>
      </c>
    </row>
    <row r="8" spans="2:6" ht="20.100000000000001" customHeight="1" x14ac:dyDescent="0.2">
      <c r="B8" s="12" t="s">
        <v>34</v>
      </c>
      <c r="C8" s="18">
        <v>3.63</v>
      </c>
      <c r="D8" s="32">
        <v>112</v>
      </c>
      <c r="E8" s="12">
        <v>0</v>
      </c>
      <c r="F8" s="42" t="str">
        <f t="shared" si="0"/>
        <v>Yes</v>
      </c>
    </row>
    <row r="9" spans="2:6" ht="20.100000000000001" customHeight="1" x14ac:dyDescent="0.2">
      <c r="B9" s="12" t="s">
        <v>35</v>
      </c>
      <c r="C9" s="18">
        <v>3.92</v>
      </c>
      <c r="D9" s="32">
        <v>119</v>
      </c>
      <c r="E9" s="12">
        <v>2</v>
      </c>
      <c r="F9" s="42" t="str">
        <f t="shared" si="0"/>
        <v>Yes</v>
      </c>
    </row>
    <row r="10" spans="2:6" ht="20.100000000000001" customHeight="1" x14ac:dyDescent="0.2">
      <c r="B10" s="12" t="s">
        <v>36</v>
      </c>
      <c r="C10" s="18">
        <v>3.2</v>
      </c>
      <c r="D10" s="32">
        <v>107</v>
      </c>
      <c r="E10" s="12">
        <v>0</v>
      </c>
      <c r="F10" s="42" t="str">
        <f t="shared" si="0"/>
        <v>No</v>
      </c>
    </row>
    <row r="11" spans="2:6" ht="20.100000000000001" customHeight="1" x14ac:dyDescent="0.2">
      <c r="B11" s="12" t="s">
        <v>37</v>
      </c>
      <c r="C11" s="18">
        <v>2.98</v>
      </c>
      <c r="D11" s="32">
        <v>90</v>
      </c>
      <c r="E11" s="12">
        <v>0</v>
      </c>
      <c r="F11" s="42" t="str">
        <f t="shared" si="0"/>
        <v>No</v>
      </c>
    </row>
    <row r="12" spans="2:6" ht="20.100000000000001" customHeight="1" x14ac:dyDescent="0.2">
      <c r="B12" s="12" t="s">
        <v>38</v>
      </c>
      <c r="C12" s="18">
        <v>2.4300000000000002</v>
      </c>
      <c r="D12" s="32">
        <v>102</v>
      </c>
      <c r="E12" s="12">
        <v>0</v>
      </c>
      <c r="F12" s="42" t="str">
        <f t="shared" si="0"/>
        <v>No</v>
      </c>
    </row>
    <row r="13" spans="2:6" ht="20.100000000000001" customHeight="1" thickBot="1" x14ac:dyDescent="0.25">
      <c r="B13" s="13" t="s">
        <v>39</v>
      </c>
      <c r="C13" s="19">
        <v>3.75</v>
      </c>
      <c r="D13" s="33">
        <v>110</v>
      </c>
      <c r="E13" s="13">
        <v>1</v>
      </c>
      <c r="F13" s="43" t="str">
        <f t="shared" si="0"/>
        <v>Yes</v>
      </c>
    </row>
    <row r="14" spans="2:6" ht="37.5" customHeight="1" x14ac:dyDescent="0.2"/>
  </sheetData>
  <mergeCells count="1">
    <mergeCell ref="B2:F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E25"/>
  <sheetViews>
    <sheetView showGridLines="0" workbookViewId="0">
      <selection activeCell="E7" sqref="E7"/>
    </sheetView>
  </sheetViews>
  <sheetFormatPr defaultRowHeight="20.100000000000001" customHeight="1" x14ac:dyDescent="0.2"/>
  <cols>
    <col min="1" max="1" width="4.5703125" style="1" customWidth="1"/>
    <col min="2" max="2" width="9.140625" style="1" customWidth="1"/>
    <col min="3" max="3" width="9" style="1" customWidth="1"/>
    <col min="4" max="4" width="23.42578125" style="1" customWidth="1"/>
    <col min="5" max="5" width="60" style="1" customWidth="1"/>
    <col min="6" max="6" width="60.5703125" style="1" customWidth="1"/>
    <col min="7" max="16384" width="9.140625" style="1"/>
  </cols>
  <sheetData>
    <row r="1" spans="2:5" ht="20.100000000000001" customHeight="1" thickBot="1" x14ac:dyDescent="0.25"/>
    <row r="2" spans="2:5" ht="20.100000000000001" customHeight="1" thickBot="1" x14ac:dyDescent="0.25">
      <c r="B2" s="48" t="s">
        <v>73</v>
      </c>
      <c r="C2" s="49"/>
      <c r="D2" s="49"/>
      <c r="E2" s="50"/>
    </row>
    <row r="3" spans="2:5" ht="20.100000000000001" customHeight="1" thickBot="1" x14ac:dyDescent="0.25">
      <c r="B3" s="44"/>
      <c r="C3" s="44"/>
      <c r="D3" s="44"/>
      <c r="E3" s="44"/>
    </row>
    <row r="4" spans="2:5" ht="20.100000000000001" customHeight="1" thickBot="1" x14ac:dyDescent="0.25">
      <c r="B4" s="45" t="s">
        <v>2</v>
      </c>
      <c r="C4" s="46"/>
      <c r="D4" s="46"/>
      <c r="E4" s="47"/>
    </row>
    <row r="5" spans="2:5" ht="20.100000000000001" customHeight="1" thickBot="1" x14ac:dyDescent="0.25">
      <c r="B5" s="51" t="s">
        <v>3</v>
      </c>
      <c r="C5" s="52" t="s">
        <v>0</v>
      </c>
      <c r="D5" s="53" t="s">
        <v>1</v>
      </c>
      <c r="E5" s="57" t="s">
        <v>74</v>
      </c>
    </row>
    <row r="6" spans="2:5" ht="20.100000000000001" customHeight="1" x14ac:dyDescent="0.2">
      <c r="B6" s="54" t="s">
        <v>4</v>
      </c>
      <c r="C6" s="55" t="s">
        <v>24</v>
      </c>
      <c r="D6" s="58" t="s">
        <v>25</v>
      </c>
      <c r="E6" s="61" t="str">
        <f>IF(AND(C6="Yes",D6="Tuberculosis"), "Patient sent to Ward One, then respiratory department",
IF(AND(C6="Yes",D6="Kaposi's sarcoma"),"Patient sent to Ward One, then oncology department",
IF(AND(C6="Yes",D6="Cardiovascular disease"),"Patient sent to Ward One, then cardiology department",
"Bypass Ward One and go directly to department")))</f>
        <v>Patient sent to Ward One, then respiratory department</v>
      </c>
    </row>
    <row r="7" spans="2:5" ht="20.100000000000001" customHeight="1" x14ac:dyDescent="0.2">
      <c r="B7" s="8" t="s">
        <v>5</v>
      </c>
      <c r="C7" s="7" t="s">
        <v>24</v>
      </c>
      <c r="D7" s="59" t="s">
        <v>26</v>
      </c>
      <c r="E7" s="62" t="str">
        <f t="shared" ref="E7:E25" si="0">IF(AND(C7="Yes",D7="Tuberculosis"), "Patient sent to Ward One, then respiratory department",
IF(AND(C7="Yes",D7="Kaposi's sarcoma"),"Patient sent to Ward One, then oncology department",
IF(AND(C7="Yes",D7="Cardiovascular disease"),"Patient sent to Ward One, then cardiology department",
"Bypass Ward One and go directly to department")))</f>
        <v>Patient sent to Ward One, then oncology department</v>
      </c>
    </row>
    <row r="8" spans="2:5" ht="20.100000000000001" customHeight="1" x14ac:dyDescent="0.2">
      <c r="B8" s="8" t="s">
        <v>6</v>
      </c>
      <c r="C8" s="7" t="s">
        <v>24</v>
      </c>
      <c r="D8" s="59" t="s">
        <v>26</v>
      </c>
      <c r="E8" s="62" t="str">
        <f t="shared" si="0"/>
        <v>Patient sent to Ward One, then oncology department</v>
      </c>
    </row>
    <row r="9" spans="2:5" ht="20.100000000000001" customHeight="1" x14ac:dyDescent="0.2">
      <c r="B9" s="8" t="s">
        <v>7</v>
      </c>
      <c r="C9" s="7" t="s">
        <v>24</v>
      </c>
      <c r="D9" s="59" t="s">
        <v>27</v>
      </c>
      <c r="E9" s="62" t="str">
        <f t="shared" si="0"/>
        <v>Patient sent to Ward One, then cardiology department</v>
      </c>
    </row>
    <row r="10" spans="2:5" ht="20.100000000000001" customHeight="1" x14ac:dyDescent="0.2">
      <c r="B10" s="8" t="s">
        <v>8</v>
      </c>
      <c r="C10" s="7" t="s">
        <v>24</v>
      </c>
      <c r="D10" s="59" t="s">
        <v>25</v>
      </c>
      <c r="E10" s="62" t="str">
        <f t="shared" si="0"/>
        <v>Patient sent to Ward One, then respiratory department</v>
      </c>
    </row>
    <row r="11" spans="2:5" ht="20.100000000000001" customHeight="1" x14ac:dyDescent="0.2">
      <c r="B11" s="8" t="s">
        <v>9</v>
      </c>
      <c r="C11" s="7" t="s">
        <v>24</v>
      </c>
      <c r="D11" s="59" t="s">
        <v>25</v>
      </c>
      <c r="E11" s="62" t="str">
        <f t="shared" si="0"/>
        <v>Patient sent to Ward One, then respiratory department</v>
      </c>
    </row>
    <row r="12" spans="2:5" ht="20.100000000000001" customHeight="1" x14ac:dyDescent="0.2">
      <c r="B12" s="8" t="s">
        <v>10</v>
      </c>
      <c r="C12" s="7" t="s">
        <v>28</v>
      </c>
      <c r="D12" s="56" t="s">
        <v>29</v>
      </c>
      <c r="E12" s="62" t="str">
        <f t="shared" si="0"/>
        <v>Bypass Ward One and go directly to department</v>
      </c>
    </row>
    <row r="13" spans="2:5" ht="20.100000000000001" customHeight="1" x14ac:dyDescent="0.2">
      <c r="B13" s="8" t="s">
        <v>11</v>
      </c>
      <c r="C13" s="7" t="s">
        <v>24</v>
      </c>
      <c r="D13" s="59" t="s">
        <v>25</v>
      </c>
      <c r="E13" s="62" t="str">
        <f t="shared" si="0"/>
        <v>Patient sent to Ward One, then respiratory department</v>
      </c>
    </row>
    <row r="14" spans="2:5" ht="20.100000000000001" customHeight="1" x14ac:dyDescent="0.2">
      <c r="B14" s="8" t="s">
        <v>12</v>
      </c>
      <c r="C14" s="7" t="s">
        <v>24</v>
      </c>
      <c r="D14" s="59" t="s">
        <v>25</v>
      </c>
      <c r="E14" s="62" t="str">
        <f t="shared" si="0"/>
        <v>Patient sent to Ward One, then respiratory department</v>
      </c>
    </row>
    <row r="15" spans="2:5" ht="20.100000000000001" customHeight="1" x14ac:dyDescent="0.2">
      <c r="B15" s="8" t="s">
        <v>13</v>
      </c>
      <c r="C15" s="7" t="s">
        <v>24</v>
      </c>
      <c r="D15" s="59" t="s">
        <v>25</v>
      </c>
      <c r="E15" s="62" t="str">
        <f t="shared" si="0"/>
        <v>Patient sent to Ward One, then respiratory department</v>
      </c>
    </row>
    <row r="16" spans="2:5" ht="20.100000000000001" customHeight="1" x14ac:dyDescent="0.2">
      <c r="B16" s="8" t="s">
        <v>14</v>
      </c>
      <c r="C16" s="7" t="s">
        <v>24</v>
      </c>
      <c r="D16" s="59" t="s">
        <v>25</v>
      </c>
      <c r="E16" s="62" t="str">
        <f t="shared" si="0"/>
        <v>Patient sent to Ward One, then respiratory department</v>
      </c>
    </row>
    <row r="17" spans="2:5" ht="20.100000000000001" customHeight="1" x14ac:dyDescent="0.2">
      <c r="B17" s="8" t="s">
        <v>15</v>
      </c>
      <c r="C17" s="7" t="s">
        <v>28</v>
      </c>
      <c r="D17" s="59" t="s">
        <v>27</v>
      </c>
      <c r="E17" s="62" t="str">
        <f t="shared" si="0"/>
        <v>Bypass Ward One and go directly to department</v>
      </c>
    </row>
    <row r="18" spans="2:5" ht="20.100000000000001" customHeight="1" x14ac:dyDescent="0.2">
      <c r="B18" s="8" t="s">
        <v>16</v>
      </c>
      <c r="C18" s="7" t="s">
        <v>24</v>
      </c>
      <c r="D18" s="59" t="s">
        <v>26</v>
      </c>
      <c r="E18" s="62" t="str">
        <f t="shared" si="0"/>
        <v>Patient sent to Ward One, then oncology department</v>
      </c>
    </row>
    <row r="19" spans="2:5" ht="20.100000000000001" customHeight="1" x14ac:dyDescent="0.2">
      <c r="B19" s="8" t="s">
        <v>17</v>
      </c>
      <c r="C19" s="7" t="s">
        <v>24</v>
      </c>
      <c r="D19" s="59" t="s">
        <v>27</v>
      </c>
      <c r="E19" s="62" t="str">
        <f t="shared" si="0"/>
        <v>Patient sent to Ward One, then cardiology department</v>
      </c>
    </row>
    <row r="20" spans="2:5" ht="20.100000000000001" customHeight="1" x14ac:dyDescent="0.2">
      <c r="B20" s="8" t="s">
        <v>18</v>
      </c>
      <c r="C20" s="7" t="s">
        <v>28</v>
      </c>
      <c r="D20" s="59" t="s">
        <v>26</v>
      </c>
      <c r="E20" s="62" t="str">
        <f t="shared" si="0"/>
        <v>Bypass Ward One and go directly to department</v>
      </c>
    </row>
    <row r="21" spans="2:5" ht="20.100000000000001" customHeight="1" x14ac:dyDescent="0.2">
      <c r="B21" s="8" t="s">
        <v>19</v>
      </c>
      <c r="C21" s="7" t="s">
        <v>24</v>
      </c>
      <c r="D21" s="59" t="s">
        <v>27</v>
      </c>
      <c r="E21" s="62" t="str">
        <f t="shared" si="0"/>
        <v>Patient sent to Ward One, then cardiology department</v>
      </c>
    </row>
    <row r="22" spans="2:5" ht="20.100000000000001" customHeight="1" x14ac:dyDescent="0.2">
      <c r="B22" s="8" t="s">
        <v>20</v>
      </c>
      <c r="C22" s="7" t="s">
        <v>24</v>
      </c>
      <c r="D22" s="59" t="s">
        <v>27</v>
      </c>
      <c r="E22" s="62" t="str">
        <f t="shared" si="0"/>
        <v>Patient sent to Ward One, then cardiology department</v>
      </c>
    </row>
    <row r="23" spans="2:5" ht="20.100000000000001" customHeight="1" x14ac:dyDescent="0.2">
      <c r="B23" s="8" t="s">
        <v>21</v>
      </c>
      <c r="C23" s="7" t="s">
        <v>24</v>
      </c>
      <c r="D23" s="59" t="s">
        <v>27</v>
      </c>
      <c r="E23" s="62" t="str">
        <f t="shared" si="0"/>
        <v>Patient sent to Ward One, then cardiology department</v>
      </c>
    </row>
    <row r="24" spans="2:5" ht="20.100000000000001" customHeight="1" x14ac:dyDescent="0.2">
      <c r="B24" s="8" t="s">
        <v>22</v>
      </c>
      <c r="C24" s="7" t="s">
        <v>28</v>
      </c>
      <c r="D24" s="56" t="s">
        <v>29</v>
      </c>
      <c r="E24" s="62" t="str">
        <f t="shared" si="0"/>
        <v>Bypass Ward One and go directly to department</v>
      </c>
    </row>
    <row r="25" spans="2:5" ht="20.100000000000001" customHeight="1" thickBot="1" x14ac:dyDescent="0.25">
      <c r="B25" s="9" t="s">
        <v>23</v>
      </c>
      <c r="C25" s="10" t="s">
        <v>24</v>
      </c>
      <c r="D25" s="60" t="s">
        <v>26</v>
      </c>
      <c r="E25" s="63" t="str">
        <f t="shared" si="0"/>
        <v>Patient sent to Ward One, then oncology department</v>
      </c>
    </row>
  </sheetData>
  <mergeCells count="2">
    <mergeCell ref="B4:E4"/>
    <mergeCell ref="B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Overview</vt:lpstr>
      <vt:lpstr>Nested</vt:lpstr>
      <vt:lpstr>IF</vt:lpstr>
      <vt:lpstr>AND &amp; OR</vt:lpstr>
      <vt:lpstr>PatientRegister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Taryn Nefdt</dc:creator>
  <cp:lastModifiedBy>User</cp:lastModifiedBy>
  <dcterms:created xsi:type="dcterms:W3CDTF">2017-01-18T23:17:35Z</dcterms:created>
  <dcterms:modified xsi:type="dcterms:W3CDTF">2022-09-11T06:53:00Z</dcterms:modified>
</cp:coreProperties>
</file>