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20115" windowHeight="7995"/>
  </bookViews>
  <sheets>
    <sheet name="TEXT Function" sheetId="1" r:id="rId1"/>
    <sheet name="FORMAT Function" sheetId="2" r:id="rId2"/>
    <sheet name="Remind" sheetId="3" r:id="rId3"/>
  </sheets>
  <calcPr calcId="145621"/>
</workbook>
</file>

<file path=xl/calcChain.xml><?xml version="1.0" encoding="utf-8"?>
<calcChain xmlns="http://schemas.openxmlformats.org/spreadsheetml/2006/main">
  <c r="E3" i="3" l="1"/>
  <c r="C3" i="3"/>
  <c r="K24" i="1" l="1"/>
  <c r="K23" i="1"/>
  <c r="K22" i="1"/>
  <c r="K20" i="1"/>
  <c r="K18" i="1"/>
  <c r="K17" i="1"/>
  <c r="K15" i="1"/>
  <c r="K14" i="1"/>
  <c r="K13" i="1"/>
  <c r="K12" i="1"/>
  <c r="K11" i="1"/>
  <c r="K10" i="1"/>
  <c r="K9" i="1"/>
  <c r="K8" i="1"/>
  <c r="K7" i="1"/>
  <c r="K5" i="1"/>
  <c r="K4" i="1"/>
  <c r="K3" i="1"/>
  <c r="G19" i="1" l="1"/>
  <c r="G18" i="1"/>
  <c r="G17" i="1"/>
  <c r="G15" i="1"/>
  <c r="G14" i="1"/>
  <c r="G13" i="1"/>
  <c r="G8" i="1"/>
  <c r="G7" i="1"/>
  <c r="G6" i="1"/>
  <c r="G5" i="1"/>
  <c r="G10" i="1"/>
  <c r="G9" i="1"/>
  <c r="G11" i="1"/>
  <c r="G4" i="1"/>
  <c r="G3" i="1"/>
  <c r="C16" i="1"/>
  <c r="C15" i="1"/>
  <c r="C13" i="1"/>
  <c r="C14" i="1"/>
  <c r="C12" i="1"/>
  <c r="C11" i="1"/>
  <c r="C10" i="1"/>
  <c r="C5" i="1"/>
  <c r="C4" i="1"/>
  <c r="C3" i="1"/>
  <c r="C9" i="1"/>
  <c r="C8" i="1"/>
  <c r="C7" i="1"/>
  <c r="C6" i="1"/>
</calcChain>
</file>

<file path=xl/sharedStrings.xml><?xml version="1.0" encoding="utf-8"?>
<sst xmlns="http://schemas.openxmlformats.org/spreadsheetml/2006/main" count="111" uniqueCount="90">
  <si>
    <t>=TEXT($C$2,"(#,###.00)")</t>
  </si>
  <si>
    <t>=TEXT($C$2,"-#,###.00")</t>
  </si>
  <si>
    <t>=TEXT($C$2,"($#,###.00)")</t>
  </si>
  <si>
    <t>=TEXT($C$2,"-$#,###.00")</t>
  </si>
  <si>
    <t>Currency</t>
  </si>
  <si>
    <t>Number</t>
  </si>
  <si>
    <t>Example</t>
  </si>
  <si>
    <t>=TEXT($G$2,"DDMMMYY")</t>
  </si>
  <si>
    <t>=TEXT($G$2,"YYYY-MM-DD")</t>
  </si>
  <si>
    <t>=TEXT($G$2,"MM/DD/YYYY")</t>
  </si>
  <si>
    <t>=TEXT($G$2,"MM/DD")</t>
  </si>
  <si>
    <t>=TEXT($G$2,"MMM DD, YYYY")</t>
  </si>
  <si>
    <t>=TEXT($G$2,"DDDD")</t>
  </si>
  <si>
    <t>=TEXT($G$2,"DDMMMYYYY")</t>
  </si>
  <si>
    <t>=TEXT($G$2,"DDDD, DDMMMYYYY")</t>
  </si>
  <si>
    <t>=TEXT($G$2,"DDDD, MMM DD, YYYY")</t>
  </si>
  <si>
    <t>=TEXT($G$12,"H:MM AM/PM")</t>
  </si>
  <si>
    <t>=TEXT($G$12,"H:MM:SS AM/PM")</t>
  </si>
  <si>
    <t>=TEXT(NOW(),"H:MM:SS AM/PM")</t>
  </si>
  <si>
    <t>=TEXT($G$16,"MMM DD, YYYY H:MM:SS AM/PM")</t>
  </si>
  <si>
    <t>=TEXT($G$16,"YYYY-MM-DD H:MM AM/PM")</t>
  </si>
  <si>
    <t>=TEXT($G$16,"YYYY-MM-DD H:MM")</t>
  </si>
  <si>
    <t>DATE</t>
  </si>
  <si>
    <t>TIME</t>
  </si>
  <si>
    <t>DATE TIME</t>
  </si>
  <si>
    <t>Percentage</t>
  </si>
  <si>
    <t>Fraction</t>
  </si>
  <si>
    <t>Scientific</t>
  </si>
  <si>
    <t>8613894425469</t>
  </si>
  <si>
    <t>Phone Num</t>
  </si>
  <si>
    <t>Leading 
zeros</t>
  </si>
  <si>
    <r>
      <t>=TEXT($K$2,"</t>
    </r>
    <r>
      <rPr>
        <sz val="11"/>
        <color rgb="FFFF0000"/>
        <rFont val="Calibri"/>
        <family val="2"/>
        <scheme val="minor"/>
      </rPr>
      <t>0%</t>
    </r>
    <r>
      <rPr>
        <sz val="11"/>
        <color theme="1"/>
        <rFont val="Calibri"/>
        <family val="2"/>
        <scheme val="minor"/>
      </rPr>
      <t>")</t>
    </r>
  </si>
  <si>
    <r>
      <t>=TEXT($K$2,"</t>
    </r>
    <r>
      <rPr>
        <sz val="11"/>
        <color rgb="FFFF0000"/>
        <rFont val="Calibri"/>
        <family val="2"/>
        <scheme val="minor"/>
      </rPr>
      <t>0.0%</t>
    </r>
    <r>
      <rPr>
        <sz val="11"/>
        <color theme="1"/>
        <rFont val="Calibri"/>
        <family val="2"/>
        <scheme val="minor"/>
      </rPr>
      <t>")</t>
    </r>
  </si>
  <si>
    <r>
      <t>=TEXT($K$2,"</t>
    </r>
    <r>
      <rPr>
        <sz val="11"/>
        <color rgb="FFFF0000"/>
        <rFont val="Calibri"/>
        <family val="2"/>
        <scheme val="minor"/>
      </rPr>
      <t>0.00%</t>
    </r>
    <r>
      <rPr>
        <sz val="11"/>
        <color theme="1"/>
        <rFont val="Calibri"/>
        <family val="2"/>
        <scheme val="minor"/>
      </rPr>
      <t>")</t>
    </r>
  </si>
  <si>
    <r>
      <t>=TEXT($K$10,"</t>
    </r>
    <r>
      <rPr>
        <sz val="11"/>
        <color rgb="FFFF0000"/>
        <rFont val="Calibri"/>
        <family val="2"/>
        <scheme val="minor"/>
      </rPr>
      <t>0.00E+00</t>
    </r>
    <r>
      <rPr>
        <sz val="11"/>
        <color theme="1"/>
        <rFont val="Calibri"/>
        <family val="2"/>
        <scheme val="minor"/>
      </rPr>
      <t>")</t>
    </r>
  </si>
  <si>
    <r>
      <t>=TEXT($K$10,"</t>
    </r>
    <r>
      <rPr>
        <sz val="11"/>
        <color rgb="FFFF0000"/>
        <rFont val="Calibri"/>
        <family val="2"/>
        <scheme val="minor"/>
      </rPr>
      <t>0.0E+00</t>
    </r>
    <r>
      <rPr>
        <sz val="11"/>
        <color theme="1"/>
        <rFont val="Calibri"/>
        <family val="2"/>
        <scheme val="minor"/>
      </rPr>
      <t>")</t>
    </r>
  </si>
  <si>
    <t>=TEXT($K$13,"(##) ###-###-#####")</t>
  </si>
  <si>
    <r>
      <t>=TEXT($K$15,"</t>
    </r>
    <r>
      <rPr>
        <sz val="11"/>
        <color rgb="FFFF0000"/>
        <rFont val="Calibri"/>
        <family val="2"/>
        <scheme val="minor"/>
      </rPr>
      <t>00</t>
    </r>
    <r>
      <rPr>
        <sz val="11"/>
        <color theme="1"/>
        <rFont val="Calibri"/>
        <family val="2"/>
        <scheme val="minor"/>
      </rPr>
      <t>")</t>
    </r>
  </si>
  <si>
    <r>
      <t>=TEXT($K$15,"</t>
    </r>
    <r>
      <rPr>
        <sz val="11"/>
        <color rgb="FFFF0000"/>
        <rFont val="Calibri"/>
        <family val="2"/>
        <scheme val="minor"/>
      </rPr>
      <t>000</t>
    </r>
    <r>
      <rPr>
        <sz val="11"/>
        <color theme="1"/>
        <rFont val="Calibri"/>
        <family val="2"/>
        <scheme val="minor"/>
      </rPr>
      <t>")</t>
    </r>
  </si>
  <si>
    <t>Percent</t>
  </si>
  <si>
    <t>Yes</t>
  </si>
  <si>
    <t>On</t>
  </si>
  <si>
    <t>Logic</t>
  </si>
  <si>
    <t>No</t>
  </si>
  <si>
    <t>Off</t>
  </si>
  <si>
    <t>Date</t>
  </si>
  <si>
    <t>Wednesday, September 03, 2003</t>
  </si>
  <si>
    <t>Time</t>
  </si>
  <si>
    <r>
      <t>=TEXT($K$6,"</t>
    </r>
    <r>
      <rPr>
        <sz val="11"/>
        <color rgb="FFFF0000"/>
        <rFont val="Calibri"/>
        <family val="2"/>
        <scheme val="minor"/>
      </rPr>
      <t>?/?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</si>
  <si>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?/??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</si>
  <si>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?/???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</si>
  <si>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?/2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</si>
  <si>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?/4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</si>
  <si>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?/8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</si>
  <si>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?/16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</si>
  <si>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?/10</t>
    </r>
    <r>
      <rPr>
        <sz val="11"/>
        <color theme="1"/>
        <rFont val="Calibri"/>
        <family val="2"/>
        <scheme val="minor"/>
      </rPr>
      <t>")</t>
    </r>
  </si>
  <si>
    <r>
      <t>=TEXT($K$6,"</t>
    </r>
    <r>
      <rPr>
        <sz val="11"/>
        <color rgb="FFFF0000"/>
        <rFont val="Calibri"/>
        <family val="2"/>
        <scheme val="minor"/>
      </rPr>
      <t>?/100</t>
    </r>
    <r>
      <rPr>
        <sz val="11"/>
        <color theme="1"/>
        <rFont val="Calibri"/>
        <family val="2"/>
        <scheme val="minor"/>
      </rPr>
      <t>")</t>
    </r>
  </si>
  <si>
    <r>
      <t>=TEXT($K$15,"</t>
    </r>
    <r>
      <rPr>
        <sz val="11"/>
        <color rgb="FFFF0000"/>
        <rFont val="Calibri"/>
        <family val="2"/>
        <scheme val="minor"/>
      </rPr>
      <t>0000</t>
    </r>
    <r>
      <rPr>
        <sz val="11"/>
        <color theme="1"/>
        <rFont val="Calibri"/>
        <family val="2"/>
        <scheme val="minor"/>
      </rPr>
      <t>")</t>
    </r>
  </si>
  <si>
    <r>
      <t>Format(Cells(2, 3), "</t>
    </r>
    <r>
      <rPr>
        <sz val="11"/>
        <color rgb="FFFF0000"/>
        <rFont val="Calibri"/>
        <family val="2"/>
        <scheme val="minor"/>
      </rPr>
      <t>General Number</t>
    </r>
    <r>
      <rPr>
        <sz val="11"/>
        <color theme="1"/>
        <rFont val="Calibri"/>
        <family val="2"/>
        <scheme val="minor"/>
      </rPr>
      <t>")</t>
    </r>
  </si>
  <si>
    <r>
      <t>Format(Cells(2, 3), "</t>
    </r>
    <r>
      <rPr>
        <sz val="11"/>
        <color rgb="FFFF0000"/>
        <rFont val="Calibri"/>
        <family val="2"/>
        <scheme val="minor"/>
      </rPr>
      <t>Currency</t>
    </r>
    <r>
      <rPr>
        <sz val="11"/>
        <color theme="1"/>
        <rFont val="Calibri"/>
        <family val="2"/>
        <scheme val="minor"/>
      </rPr>
      <t>")</t>
    </r>
  </si>
  <si>
    <r>
      <t>Format(Cells(2, 3), "</t>
    </r>
    <r>
      <rPr>
        <sz val="11"/>
        <color rgb="FFFF0000"/>
        <rFont val="Calibri"/>
        <family val="2"/>
        <scheme val="minor"/>
      </rPr>
      <t>Fixed</t>
    </r>
    <r>
      <rPr>
        <sz val="11"/>
        <color theme="1"/>
        <rFont val="Calibri"/>
        <family val="2"/>
        <scheme val="minor"/>
      </rPr>
      <t>")</t>
    </r>
  </si>
  <si>
    <r>
      <t>Format(Cells(2, 3), "</t>
    </r>
    <r>
      <rPr>
        <sz val="11"/>
        <color rgb="FFFF0000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>")</t>
    </r>
  </si>
  <si>
    <r>
      <t>Format(Cells(2, 3), "</t>
    </r>
    <r>
      <rPr>
        <sz val="11"/>
        <color rgb="FFFF0000"/>
        <rFont val="Calibri"/>
        <family val="2"/>
        <scheme val="minor"/>
      </rPr>
      <t>Scientific</t>
    </r>
    <r>
      <rPr>
        <sz val="11"/>
        <color theme="1"/>
        <rFont val="Calibri"/>
        <family val="2"/>
        <scheme val="minor"/>
      </rPr>
      <t>")</t>
    </r>
  </si>
  <si>
    <r>
      <t>Format(Cells(9, 3), "</t>
    </r>
    <r>
      <rPr>
        <sz val="11"/>
        <color rgb="FF0000CC"/>
        <rFont val="Calibri"/>
        <family val="2"/>
        <scheme val="minor"/>
      </rPr>
      <t>Percent</t>
    </r>
    <r>
      <rPr>
        <sz val="11"/>
        <color theme="1"/>
        <rFont val="Calibri"/>
        <family val="2"/>
        <scheme val="minor"/>
      </rPr>
      <t>")</t>
    </r>
  </si>
  <si>
    <r>
      <t>Format(Cells(11, 3), "</t>
    </r>
    <r>
      <rPr>
        <sz val="11"/>
        <color rgb="FF00B0F0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")</t>
    </r>
  </si>
  <si>
    <r>
      <t>Format(Cells(11, 3), "</t>
    </r>
    <r>
      <rPr>
        <sz val="11"/>
        <color rgb="FF00B0F0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>")</t>
    </r>
  </si>
  <si>
    <r>
      <t>Format(Cells(11, 3), "</t>
    </r>
    <r>
      <rPr>
        <sz val="11"/>
        <color rgb="FF00B0F0"/>
        <rFont val="Calibri"/>
        <family val="2"/>
        <scheme val="minor"/>
      </rPr>
      <t>On/Off</t>
    </r>
    <r>
      <rPr>
        <sz val="11"/>
        <color theme="1"/>
        <rFont val="Calibri"/>
        <family val="2"/>
        <scheme val="minor"/>
      </rPr>
      <t>")</t>
    </r>
  </si>
  <si>
    <r>
      <t>Format(Cells(15, 3), "</t>
    </r>
    <r>
      <rPr>
        <sz val="11"/>
        <color rgb="FF00B050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")</t>
    </r>
  </si>
  <si>
    <r>
      <t>Format(Cells(15, 3), "</t>
    </r>
    <r>
      <rPr>
        <sz val="11"/>
        <color rgb="FF00B050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>")</t>
    </r>
  </si>
  <si>
    <r>
      <t>Format(Cells(15, 3), "</t>
    </r>
    <r>
      <rPr>
        <sz val="11"/>
        <color rgb="FF00B050"/>
        <rFont val="Calibri"/>
        <family val="2"/>
        <scheme val="minor"/>
      </rPr>
      <t>On/Off</t>
    </r>
    <r>
      <rPr>
        <sz val="11"/>
        <color theme="1"/>
        <rFont val="Calibri"/>
        <family val="2"/>
        <scheme val="minor"/>
      </rPr>
      <t>")</t>
    </r>
  </si>
  <si>
    <r>
      <t>Format(Cells(2, 7), "</t>
    </r>
    <r>
      <rPr>
        <sz val="11"/>
        <color theme="9" tint="-0.249977111117893"/>
        <rFont val="Calibri"/>
        <family val="2"/>
        <scheme val="minor"/>
      </rPr>
      <t>General Date</t>
    </r>
    <r>
      <rPr>
        <sz val="11"/>
        <color theme="1"/>
        <rFont val="Calibri"/>
        <family val="2"/>
        <scheme val="minor"/>
      </rPr>
      <t>")</t>
    </r>
  </si>
  <si>
    <r>
      <t>Format(Cells(2, 7), "</t>
    </r>
    <r>
      <rPr>
        <sz val="11"/>
        <color theme="9" tint="-0.249977111117893"/>
        <rFont val="Calibri"/>
        <family val="2"/>
        <scheme val="minor"/>
      </rPr>
      <t>Long Date</t>
    </r>
    <r>
      <rPr>
        <sz val="11"/>
        <color theme="1"/>
        <rFont val="Calibri"/>
        <family val="2"/>
        <scheme val="minor"/>
      </rPr>
      <t>")</t>
    </r>
  </si>
  <si>
    <r>
      <t>Format(Cells(2, 7), "</t>
    </r>
    <r>
      <rPr>
        <sz val="11"/>
        <color theme="9" tint="-0.249977111117893"/>
        <rFont val="Calibri"/>
        <family val="2"/>
        <scheme val="minor"/>
      </rPr>
      <t>Medium Date</t>
    </r>
    <r>
      <rPr>
        <sz val="11"/>
        <color theme="1"/>
        <rFont val="Calibri"/>
        <family val="2"/>
        <scheme val="minor"/>
      </rPr>
      <t>")</t>
    </r>
  </si>
  <si>
    <r>
      <t>Format(Cells(2, 7), "</t>
    </r>
    <r>
      <rPr>
        <sz val="11"/>
        <color theme="9" tint="-0.249977111117893"/>
        <rFont val="Calibri"/>
        <family val="2"/>
        <scheme val="minor"/>
      </rPr>
      <t>Short Date</t>
    </r>
    <r>
      <rPr>
        <sz val="11"/>
        <color theme="1"/>
        <rFont val="Calibri"/>
        <family val="2"/>
        <scheme val="minor"/>
      </rPr>
      <t>")</t>
    </r>
  </si>
  <si>
    <r>
      <t>Format(Cells(8, 7), "</t>
    </r>
    <r>
      <rPr>
        <sz val="11"/>
        <color rgb="FF7030A0"/>
        <rFont val="Calibri"/>
        <family val="2"/>
        <scheme val="minor"/>
      </rPr>
      <t>Long Time</t>
    </r>
    <r>
      <rPr>
        <sz val="11"/>
        <color theme="1"/>
        <rFont val="Calibri"/>
        <family val="2"/>
        <scheme val="minor"/>
      </rPr>
      <t>")</t>
    </r>
  </si>
  <si>
    <r>
      <t>Format(Cells(8, 7), "</t>
    </r>
    <r>
      <rPr>
        <sz val="11"/>
        <color rgb="FF7030A0"/>
        <rFont val="Calibri"/>
        <family val="2"/>
        <scheme val="minor"/>
      </rPr>
      <t>Medium Time</t>
    </r>
    <r>
      <rPr>
        <sz val="11"/>
        <color theme="1"/>
        <rFont val="Calibri"/>
        <family val="2"/>
        <scheme val="minor"/>
      </rPr>
      <t>")</t>
    </r>
  </si>
  <si>
    <r>
      <t>Format(Cells(8, 7), "</t>
    </r>
    <r>
      <rPr>
        <sz val="11"/>
        <color rgb="FF7030A0"/>
        <rFont val="Calibri"/>
        <family val="2"/>
        <scheme val="minor"/>
      </rPr>
      <t>Short Time</t>
    </r>
    <r>
      <rPr>
        <sz val="11"/>
        <color theme="1"/>
        <rFont val="Calibri"/>
        <family val="2"/>
        <scheme val="minor"/>
      </rPr>
      <t>")</t>
    </r>
  </si>
  <si>
    <t>=TEXT($C$2,"#,###.00")</t>
  </si>
  <si>
    <t>=TEXT($C$2,"#.00")</t>
  </si>
  <si>
    <t>=TEXT($C$2,"#,###")</t>
  </si>
  <si>
    <t>=TEXT($C$2,"###,###")</t>
  </si>
  <si>
    <t>=TEXT($C$2,"####.00")</t>
  </si>
  <si>
    <t>=TEXT($C$2,"$#,###.00")</t>
  </si>
  <si>
    <t>=TEXT($C$2,"￥#,###")</t>
  </si>
  <si>
    <t>=TEXT($C$2,"￥###,###")</t>
  </si>
  <si>
    <t>=TEXT($C$2,"$####.00")</t>
  </si>
  <si>
    <t>=TEXT($C$2,"$#.00")</t>
  </si>
  <si>
    <t>=FORMAT($C$2,"Standard")</t>
  </si>
  <si>
    <t>=Format(Cells(6, 3), "Standard")</t>
  </si>
  <si>
    <t>Text(Cells(6, 3), "#,###.00")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</si>
</sst>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quotePrefix="1" applyBorder="1"/>
    <xf numFmtId="0" fontId="0" fillId="0" borderId="6" xfId="0" applyBorder="1"/>
    <xf numFmtId="0" fontId="0" fillId="0" borderId="7" xfId="0" quotePrefix="1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7" xfId="0" quotePrefix="1" applyFont="1" applyBorder="1"/>
    <xf numFmtId="0" fontId="1" fillId="0" borderId="5" xfId="0" quotePrefix="1" applyFont="1" applyBorder="1"/>
    <xf numFmtId="0" fontId="0" fillId="0" borderId="0" xfId="0" applyBorder="1"/>
    <xf numFmtId="0" fontId="3" fillId="0" borderId="5" xfId="0" quotePrefix="1" applyFont="1" applyBorder="1"/>
    <xf numFmtId="0" fontId="4" fillId="0" borderId="5" xfId="0" quotePrefix="1" applyFont="1" applyBorder="1"/>
    <xf numFmtId="0" fontId="5" fillId="0" borderId="5" xfId="0" quotePrefix="1" applyFont="1" applyBorder="1"/>
    <xf numFmtId="0" fontId="3" fillId="0" borderId="4" xfId="0" applyFont="1" applyBorder="1"/>
    <xf numFmtId="0" fontId="5" fillId="0" borderId="4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quotePrefix="1" applyFont="1" applyBorder="1"/>
    <xf numFmtId="0" fontId="4" fillId="0" borderId="4" xfId="0" applyFont="1" applyBorder="1"/>
    <xf numFmtId="0" fontId="4" fillId="0" borderId="5" xfId="0" quotePrefix="1" applyFont="1" applyFill="1" applyBorder="1"/>
    <xf numFmtId="15" fontId="2" fillId="0" borderId="8" xfId="0" applyNumberFormat="1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22" fontId="2" fillId="0" borderId="8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8" xfId="0" applyFont="1" applyBorder="1" applyAlignment="1">
      <alignment horizontal="left"/>
    </xf>
    <xf numFmtId="0" fontId="0" fillId="0" borderId="13" xfId="0" applyBorder="1"/>
    <xf numFmtId="0" fontId="2" fillId="0" borderId="14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2" fillId="0" borderId="10" xfId="0" applyFont="1" applyBorder="1"/>
    <xf numFmtId="0" fontId="2" fillId="0" borderId="12" xfId="0" applyFont="1" applyBorder="1"/>
    <xf numFmtId="0" fontId="0" fillId="0" borderId="14" xfId="0" applyBorder="1" applyAlignment="1">
      <alignment horizontal="left"/>
    </xf>
    <xf numFmtId="49" fontId="2" fillId="0" borderId="8" xfId="0" applyNumberFormat="1" applyFont="1" applyBorder="1"/>
    <xf numFmtId="10" fontId="0" fillId="0" borderId="0" xfId="0" applyNumberFormat="1"/>
    <xf numFmtId="10" fontId="0" fillId="0" borderId="5" xfId="0" applyNumberFormat="1" applyBorder="1"/>
    <xf numFmtId="8" fontId="0" fillId="0" borderId="4" xfId="0" applyNumberFormat="1" applyBorder="1"/>
    <xf numFmtId="0" fontId="0" fillId="0" borderId="5" xfId="0" applyBorder="1"/>
    <xf numFmtId="4" fontId="0" fillId="0" borderId="4" xfId="0" applyNumberFormat="1" applyBorder="1"/>
    <xf numFmtId="10" fontId="0" fillId="0" borderId="6" xfId="0" applyNumberFormat="1" applyBorder="1"/>
    <xf numFmtId="11" fontId="0" fillId="0" borderId="6" xfId="0" applyNumberFormat="1" applyBorder="1"/>
    <xf numFmtId="15" fontId="0" fillId="0" borderId="15" xfId="0" applyNumberFormat="1" applyBorder="1" applyAlignment="1">
      <alignment horizontal="left"/>
    </xf>
    <xf numFmtId="15" fontId="0" fillId="0" borderId="0" xfId="0" applyNumberFormat="1" applyBorder="1"/>
    <xf numFmtId="14" fontId="0" fillId="0" borderId="15" xfId="0" applyNumberFormat="1" applyBorder="1"/>
    <xf numFmtId="14" fontId="0" fillId="0" borderId="13" xfId="0" applyNumberFormat="1" applyBorder="1"/>
    <xf numFmtId="18" fontId="0" fillId="0" borderId="0" xfId="0" applyNumberFormat="1" applyBorder="1"/>
    <xf numFmtId="20" fontId="0" fillId="0" borderId="0" xfId="0" applyNumberFormat="1" applyBorder="1"/>
    <xf numFmtId="20" fontId="0" fillId="0" borderId="13" xfId="0" applyNumberFormat="1" applyBorder="1"/>
    <xf numFmtId="20" fontId="0" fillId="0" borderId="14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5" xfId="0" applyBorder="1"/>
    <xf numFmtId="0" fontId="0" fillId="0" borderId="3" xfId="0" quotePrefix="1" applyBorder="1"/>
    <xf numFmtId="0" fontId="2" fillId="0" borderId="13" xfId="0" applyFont="1" applyBorder="1" applyAlignment="1">
      <alignment horizontal="left"/>
    </xf>
    <xf numFmtId="0" fontId="3" fillId="0" borderId="6" xfId="0" applyFont="1" applyBorder="1"/>
    <xf numFmtId="0" fontId="3" fillId="0" borderId="7" xfId="0" quotePrefix="1" applyFont="1" applyBorder="1"/>
    <xf numFmtId="0" fontId="0" fillId="0" borderId="8" xfId="0" applyBorder="1"/>
    <xf numFmtId="4" fontId="1" fillId="0" borderId="6" xfId="0" applyNumberFormat="1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24"/>
  <sheetViews>
    <sheetView tabSelected="1" workbookViewId="0">
      <selection activeCell="H25" sqref="H25"/>
    </sheetView>
  </sheetViews>
  <sheetFormatPr defaultRowHeight="15" x14ac:dyDescent="0.25"/>
  <cols>
    <col min="3" max="3" width="15.140625" customWidth="1"/>
    <col min="4" max="4" width="26.42578125" customWidth="1"/>
    <col min="6" max="6" width="10.7109375" customWidth="1"/>
    <col min="7" max="7" width="23.5703125" customWidth="1"/>
    <col min="8" max="8" width="43.5703125" customWidth="1"/>
    <col min="10" max="10" width="11.42578125" customWidth="1"/>
    <col min="11" max="11" width="17.7109375" customWidth="1"/>
    <col min="12" max="12" width="30.85546875" customWidth="1"/>
  </cols>
  <sheetData>
    <row r="2" spans="2:12" x14ac:dyDescent="0.25">
      <c r="B2" s="17" t="s">
        <v>6</v>
      </c>
      <c r="C2" s="5">
        <v>1234567</v>
      </c>
      <c r="D2" s="6"/>
      <c r="F2" s="17" t="s">
        <v>6</v>
      </c>
      <c r="G2" s="22">
        <v>42668</v>
      </c>
      <c r="H2" s="6"/>
      <c r="J2" s="25" t="s">
        <v>6</v>
      </c>
      <c r="K2" s="26">
        <v>0.28539999999999999</v>
      </c>
      <c r="L2" s="6"/>
    </row>
    <row r="3" spans="2:12" x14ac:dyDescent="0.25">
      <c r="B3" s="59" t="s">
        <v>5</v>
      </c>
      <c r="C3" s="13" t="str">
        <f>TEXT($C$2,"#,###.00")</f>
        <v>1,234,567.00</v>
      </c>
      <c r="D3" s="10" t="s">
        <v>77</v>
      </c>
      <c r="F3" s="61" t="s">
        <v>22</v>
      </c>
      <c r="G3" s="18" t="str">
        <f>TEXT($G$2,"DDMMMYYY")</f>
        <v>25Oct2016</v>
      </c>
      <c r="H3" s="19" t="s">
        <v>13</v>
      </c>
      <c r="J3" s="61" t="s">
        <v>25</v>
      </c>
      <c r="K3" s="1" t="str">
        <f>TEXT($K$2,"0%")</f>
        <v>29%</v>
      </c>
      <c r="L3" s="2" t="s">
        <v>31</v>
      </c>
    </row>
    <row r="4" spans="2:12" x14ac:dyDescent="0.25">
      <c r="B4" s="62"/>
      <c r="C4" s="13" t="str">
        <f>TEXT($C$2,"(#,###.00)")</f>
        <v>(1,234,567.00)</v>
      </c>
      <c r="D4" s="10" t="s">
        <v>0</v>
      </c>
      <c r="F4" s="59"/>
      <c r="G4" s="13" t="str">
        <f>TEXT($G$2,"DDMMMYY")</f>
        <v>25Oct16</v>
      </c>
      <c r="H4" s="10" t="s">
        <v>7</v>
      </c>
      <c r="J4" s="59"/>
      <c r="K4" s="1" t="str">
        <f>TEXT($K$2,"0.0%")</f>
        <v>28.5%</v>
      </c>
      <c r="L4" s="2" t="s">
        <v>32</v>
      </c>
    </row>
    <row r="5" spans="2:12" x14ac:dyDescent="0.25">
      <c r="B5" s="62"/>
      <c r="C5" s="13" t="str">
        <f>TEXT($C$2,"-#,###.00")</f>
        <v>-1,234,567.00</v>
      </c>
      <c r="D5" s="10" t="s">
        <v>1</v>
      </c>
      <c r="F5" s="59"/>
      <c r="G5" s="13" t="str">
        <f>TEXT($G$2,"MMM DD, YYYY")</f>
        <v>Oct 25, 2016</v>
      </c>
      <c r="H5" s="10" t="s">
        <v>11</v>
      </c>
      <c r="J5" s="60"/>
      <c r="K5" s="3" t="str">
        <f>TEXT($K$2,"0.00%")</f>
        <v>28.54%</v>
      </c>
      <c r="L5" s="4" t="s">
        <v>33</v>
      </c>
    </row>
    <row r="6" spans="2:12" x14ac:dyDescent="0.25">
      <c r="B6" s="62"/>
      <c r="C6" s="14" t="str">
        <f>TEXT($C$2,"#,###")</f>
        <v>1,234,567</v>
      </c>
      <c r="D6" s="12" t="s">
        <v>79</v>
      </c>
      <c r="F6" s="59"/>
      <c r="G6" s="20" t="str">
        <f>TEXT($G$2,"DDDD")</f>
        <v>Tuesday</v>
      </c>
      <c r="H6" s="21" t="s">
        <v>12</v>
      </c>
      <c r="J6" s="31" t="s">
        <v>6</v>
      </c>
      <c r="K6" s="50">
        <v>4.6403816850000004</v>
      </c>
      <c r="L6" s="29"/>
    </row>
    <row r="7" spans="2:12" x14ac:dyDescent="0.25">
      <c r="B7" s="62"/>
      <c r="C7" s="14" t="str">
        <f>TEXT($C$2,"###,###")</f>
        <v>1,234,567</v>
      </c>
      <c r="D7" s="12" t="s">
        <v>80</v>
      </c>
      <c r="F7" s="59"/>
      <c r="G7" s="20" t="str">
        <f>TEXT($G$2,"DDDD, DDMMMYYYY")</f>
        <v>Tuesday, 25Oct2016</v>
      </c>
      <c r="H7" s="21" t="s">
        <v>14</v>
      </c>
      <c r="J7" s="61" t="s">
        <v>26</v>
      </c>
      <c r="K7" s="51" t="str">
        <f>TEXT($K$6,"?/?")</f>
        <v>14/3</v>
      </c>
      <c r="L7" s="52" t="s">
        <v>48</v>
      </c>
    </row>
    <row r="8" spans="2:12" x14ac:dyDescent="0.25">
      <c r="B8" s="62"/>
      <c r="C8" s="15" t="str">
        <f>TEXT($C$2,"####.00")</f>
        <v>1234567.00</v>
      </c>
      <c r="D8" s="8" t="s">
        <v>81</v>
      </c>
      <c r="F8" s="59"/>
      <c r="G8" s="20" t="str">
        <f>TEXT($G$2,"DDDD, MMM DD, YYYY")</f>
        <v>Tuesday, Oct 25, 2016</v>
      </c>
      <c r="H8" s="21" t="s">
        <v>15</v>
      </c>
      <c r="J8" s="62"/>
      <c r="K8" s="9" t="str">
        <f>TEXT($K$6,"?/??")</f>
        <v>413/89</v>
      </c>
      <c r="L8" s="2" t="s">
        <v>49</v>
      </c>
    </row>
    <row r="9" spans="2:12" x14ac:dyDescent="0.25">
      <c r="B9" s="63"/>
      <c r="C9" s="16" t="str">
        <f>TEXT($C$2,"#.00")</f>
        <v>1234567.00</v>
      </c>
      <c r="D9" s="7" t="s">
        <v>78</v>
      </c>
      <c r="F9" s="59"/>
      <c r="G9" s="14" t="str">
        <f>TEXT($G$2,"MM/DD/YYYY")</f>
        <v>10/25/2016</v>
      </c>
      <c r="H9" s="12" t="s">
        <v>9</v>
      </c>
      <c r="J9" s="62"/>
      <c r="K9" s="9" t="str">
        <f>TEXT($K$6,"?/???")</f>
        <v>3884/837</v>
      </c>
      <c r="L9" s="2" t="s">
        <v>50</v>
      </c>
    </row>
    <row r="10" spans="2:12" s="9" customFormat="1" x14ac:dyDescent="0.25">
      <c r="B10" s="61" t="s">
        <v>4</v>
      </c>
      <c r="C10" s="13" t="str">
        <f>TEXT($C$2,"$#,###.00")</f>
        <v>$1,234,567.00</v>
      </c>
      <c r="D10" s="10" t="s">
        <v>82</v>
      </c>
      <c r="F10" s="59"/>
      <c r="G10" s="14" t="str">
        <f>TEXT($G$2,"MM/DD")</f>
        <v>10/25</v>
      </c>
      <c r="H10" s="12" t="s">
        <v>10</v>
      </c>
      <c r="J10" s="62"/>
      <c r="K10" s="9" t="str">
        <f>TEXT($K$6,"?/2")</f>
        <v>9/2</v>
      </c>
      <c r="L10" s="2" t="s">
        <v>51</v>
      </c>
    </row>
    <row r="11" spans="2:12" x14ac:dyDescent="0.25">
      <c r="B11" s="59"/>
      <c r="C11" s="13" t="str">
        <f>TEXT($C$2,"($#,###.00)")</f>
        <v>($1,234,567.00)</v>
      </c>
      <c r="D11" s="10" t="s">
        <v>2</v>
      </c>
      <c r="F11" s="60"/>
      <c r="G11" s="16" t="str">
        <f>TEXT($G$2,"YYYY-MM-DD")</f>
        <v>2016-10-25</v>
      </c>
      <c r="H11" s="7" t="s">
        <v>8</v>
      </c>
      <c r="J11" s="62"/>
      <c r="K11" s="9" t="str">
        <f>TEXT($K$6,"?/4")</f>
        <v>19/4</v>
      </c>
      <c r="L11" s="2" t="s">
        <v>52</v>
      </c>
    </row>
    <row r="12" spans="2:12" x14ac:dyDescent="0.25">
      <c r="B12" s="59"/>
      <c r="C12" s="13" t="str">
        <f>TEXT($C$2,"-$#,###.00")</f>
        <v>-$1,234,567.00</v>
      </c>
      <c r="D12" s="10" t="s">
        <v>3</v>
      </c>
      <c r="F12" s="17" t="s">
        <v>6</v>
      </c>
      <c r="G12" s="23">
        <v>0.43611111111111112</v>
      </c>
      <c r="H12" s="6"/>
      <c r="J12" s="62"/>
      <c r="K12" s="9" t="str">
        <f>TEXT($K$6,"?/8")</f>
        <v>37/8</v>
      </c>
      <c r="L12" s="2" t="s">
        <v>53</v>
      </c>
    </row>
    <row r="13" spans="2:12" x14ac:dyDescent="0.25">
      <c r="B13" s="59"/>
      <c r="C13" s="14" t="str">
        <f>TEXT($C$2,"￥#,###")</f>
        <v>￥1,234,567</v>
      </c>
      <c r="D13" s="12" t="s">
        <v>83</v>
      </c>
      <c r="F13" s="61" t="s">
        <v>23</v>
      </c>
      <c r="G13" s="20" t="str">
        <f>TEXT($G$12,"H:MM AM/PM")</f>
        <v>10:28 AM</v>
      </c>
      <c r="H13" s="11" t="s">
        <v>16</v>
      </c>
      <c r="J13" s="62"/>
      <c r="K13" s="9" t="str">
        <f>TEXT($K$6,"?/16")</f>
        <v>74/16</v>
      </c>
      <c r="L13" s="2" t="s">
        <v>54</v>
      </c>
    </row>
    <row r="14" spans="2:12" x14ac:dyDescent="0.25">
      <c r="B14" s="59"/>
      <c r="C14" s="14" t="str">
        <f>TEXT($C$2,"￥###,###")</f>
        <v>￥1,234,567</v>
      </c>
      <c r="D14" s="12" t="s">
        <v>84</v>
      </c>
      <c r="F14" s="59"/>
      <c r="G14" s="20" t="str">
        <f>TEXT($G$12,"H:MM:SS AM/PM")</f>
        <v>10:28:00 AM</v>
      </c>
      <c r="H14" s="11" t="s">
        <v>17</v>
      </c>
      <c r="J14" s="62"/>
      <c r="K14" s="9" t="str">
        <f>TEXT($K$6,"?/10")</f>
        <v>46/10</v>
      </c>
      <c r="L14" s="2" t="s">
        <v>55</v>
      </c>
    </row>
    <row r="15" spans="2:12" x14ac:dyDescent="0.25">
      <c r="B15" s="59"/>
      <c r="C15" s="15" t="str">
        <f>TEXT($C$2,"$####.00")</f>
        <v>$1234567.00</v>
      </c>
      <c r="D15" s="8" t="s">
        <v>85</v>
      </c>
      <c r="F15" s="60"/>
      <c r="G15" s="16" t="str">
        <f ca="1">TEXT(NOW(),"H:MM:SS AM/PM")</f>
        <v>5:49:58 PM</v>
      </c>
      <c r="H15" s="7" t="s">
        <v>18</v>
      </c>
      <c r="J15" s="63"/>
      <c r="K15" s="27" t="str">
        <f>TEXT($K$6,"?/100")</f>
        <v>464/100</v>
      </c>
      <c r="L15" s="4" t="s">
        <v>56</v>
      </c>
    </row>
    <row r="16" spans="2:12" ht="15" customHeight="1" x14ac:dyDescent="0.25">
      <c r="B16" s="60"/>
      <c r="C16" s="16" t="str">
        <f>TEXT($C$2,"$#.00")</f>
        <v>$1234567.00</v>
      </c>
      <c r="D16" s="7" t="s">
        <v>86</v>
      </c>
      <c r="F16" s="17" t="s">
        <v>6</v>
      </c>
      <c r="G16" s="24">
        <v>42668.644444444442</v>
      </c>
      <c r="H16" s="6"/>
      <c r="J16" s="32" t="s">
        <v>6</v>
      </c>
      <c r="K16" s="53">
        <v>13600000</v>
      </c>
      <c r="L16" s="30"/>
    </row>
    <row r="17" spans="6:12" x14ac:dyDescent="0.25">
      <c r="F17" s="61" t="s">
        <v>24</v>
      </c>
      <c r="G17" s="20" t="str">
        <f>TEXT($G$16,"MMM DD, YYYY H:MM:SS AM/PM")</f>
        <v>Oct 25, 2016 3:28:00 PM</v>
      </c>
      <c r="H17" s="11" t="s">
        <v>19</v>
      </c>
      <c r="J17" s="61" t="s">
        <v>27</v>
      </c>
      <c r="K17" s="9" t="str">
        <f>TEXT($K$16,"0.00E+00")</f>
        <v>1.36E+07</v>
      </c>
      <c r="L17" s="2" t="s">
        <v>34</v>
      </c>
    </row>
    <row r="18" spans="6:12" x14ac:dyDescent="0.25">
      <c r="F18" s="59"/>
      <c r="G18" s="20" t="str">
        <f>TEXT($G$16,"YYYY-MM-DD H:MM AM/PM")</f>
        <v>2016-10-25 3:28 PM</v>
      </c>
      <c r="H18" s="11" t="s">
        <v>20</v>
      </c>
      <c r="J18" s="60"/>
      <c r="K18" s="27" t="str">
        <f>TEXT($K$16,"0.0E+00")</f>
        <v>1.4E+07</v>
      </c>
      <c r="L18" s="4" t="s">
        <v>35</v>
      </c>
    </row>
    <row r="19" spans="6:12" x14ac:dyDescent="0.25">
      <c r="F19" s="60"/>
      <c r="G19" s="16" t="str">
        <f>TEXT($G$16,"YYYY-MM-DD H:MM")</f>
        <v>2016-10-25 15:28</v>
      </c>
      <c r="H19" s="7" t="s">
        <v>21</v>
      </c>
      <c r="J19" s="31" t="s">
        <v>6</v>
      </c>
      <c r="K19" s="34" t="s">
        <v>28</v>
      </c>
      <c r="L19" s="6"/>
    </row>
    <row r="20" spans="6:12" x14ac:dyDescent="0.25">
      <c r="J20" s="32" t="s">
        <v>29</v>
      </c>
      <c r="K20" s="3" t="str">
        <f>TEXT($K$19,"(##) ###-###-#####")</f>
        <v>(86) 138-944-25469</v>
      </c>
      <c r="L20" s="4" t="s">
        <v>36</v>
      </c>
    </row>
    <row r="21" spans="6:12" x14ac:dyDescent="0.25">
      <c r="J21" s="25" t="s">
        <v>6</v>
      </c>
      <c r="K21" s="28">
        <v>34</v>
      </c>
      <c r="L21" s="6"/>
    </row>
    <row r="22" spans="6:12" x14ac:dyDescent="0.25">
      <c r="J22" s="58" t="s">
        <v>30</v>
      </c>
      <c r="K22" s="9" t="str">
        <f>TEXT($K$21,"00")</f>
        <v>34</v>
      </c>
      <c r="L22" s="2" t="s">
        <v>37</v>
      </c>
    </row>
    <row r="23" spans="6:12" x14ac:dyDescent="0.25">
      <c r="J23" s="59"/>
      <c r="K23" s="9" t="str">
        <f>TEXT($K$21,"000")</f>
        <v>034</v>
      </c>
      <c r="L23" s="2" t="s">
        <v>38</v>
      </c>
    </row>
    <row r="24" spans="6:12" x14ac:dyDescent="0.25">
      <c r="J24" s="60"/>
      <c r="K24" s="27" t="str">
        <f>TEXT($K$21,"0000")</f>
        <v>0034</v>
      </c>
      <c r="L24" s="4" t="s">
        <v>57</v>
      </c>
    </row>
  </sheetData>
  <mergeCells count="9">
    <mergeCell ref="J22:J24"/>
    <mergeCell ref="B10:B16"/>
    <mergeCell ref="B3:B9"/>
    <mergeCell ref="F3:F11"/>
    <mergeCell ref="F13:F15"/>
    <mergeCell ref="J7:J15"/>
    <mergeCell ref="F17:F19"/>
    <mergeCell ref="J3:J5"/>
    <mergeCell ref="J17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8"/>
  <sheetViews>
    <sheetView workbookViewId="0">
      <selection activeCell="F18" sqref="F18"/>
    </sheetView>
  </sheetViews>
  <sheetFormatPr defaultRowHeight="15" x14ac:dyDescent="0.25"/>
  <cols>
    <col min="3" max="3" width="13.7109375" customWidth="1"/>
    <col min="4" max="4" width="34.5703125" customWidth="1"/>
    <col min="7" max="7" width="30.140625" customWidth="1"/>
    <col min="8" max="8" width="32.140625" customWidth="1"/>
  </cols>
  <sheetData>
    <row r="2" spans="2:8" x14ac:dyDescent="0.25">
      <c r="B2" s="25" t="s">
        <v>6</v>
      </c>
      <c r="C2" s="5">
        <v>123456</v>
      </c>
      <c r="D2" s="6"/>
      <c r="F2" s="31" t="s">
        <v>6</v>
      </c>
      <c r="G2" s="42">
        <v>37867</v>
      </c>
      <c r="H2" s="29"/>
    </row>
    <row r="3" spans="2:8" x14ac:dyDescent="0.25">
      <c r="B3" s="61" t="s">
        <v>5</v>
      </c>
      <c r="C3" s="1">
        <v>123456</v>
      </c>
      <c r="D3" s="36" t="s">
        <v>58</v>
      </c>
      <c r="E3" s="35"/>
      <c r="F3" s="61" t="s">
        <v>45</v>
      </c>
      <c r="G3" s="44">
        <v>37867</v>
      </c>
      <c r="H3" s="29" t="s">
        <v>70</v>
      </c>
    </row>
    <row r="4" spans="2:8" x14ac:dyDescent="0.25">
      <c r="B4" s="59"/>
      <c r="C4" s="37">
        <v>123456</v>
      </c>
      <c r="D4" s="38" t="s">
        <v>59</v>
      </c>
      <c r="F4" s="64"/>
      <c r="G4" s="9" t="s">
        <v>46</v>
      </c>
      <c r="H4" s="38" t="s">
        <v>71</v>
      </c>
    </row>
    <row r="5" spans="2:8" x14ac:dyDescent="0.25">
      <c r="B5" s="59"/>
      <c r="C5" s="37">
        <v>123456</v>
      </c>
      <c r="D5" s="38" t="s">
        <v>60</v>
      </c>
      <c r="F5" s="64"/>
      <c r="G5" s="43">
        <v>37867</v>
      </c>
      <c r="H5" s="38" t="s">
        <v>72</v>
      </c>
    </row>
    <row r="6" spans="2:8" x14ac:dyDescent="0.25">
      <c r="B6" s="59"/>
      <c r="C6" s="39">
        <v>123456</v>
      </c>
      <c r="D6" s="38" t="s">
        <v>61</v>
      </c>
      <c r="F6" s="65"/>
      <c r="G6" s="45">
        <v>37867</v>
      </c>
      <c r="H6" s="30" t="s">
        <v>73</v>
      </c>
    </row>
    <row r="7" spans="2:8" x14ac:dyDescent="0.25">
      <c r="B7" s="60"/>
      <c r="C7" s="41">
        <v>123000</v>
      </c>
      <c r="D7" s="30" t="s">
        <v>62</v>
      </c>
    </row>
    <row r="8" spans="2:8" x14ac:dyDescent="0.25">
      <c r="B8" s="25" t="s">
        <v>6</v>
      </c>
      <c r="C8" s="5">
        <v>0.88</v>
      </c>
      <c r="D8" s="6"/>
      <c r="F8" s="25" t="s">
        <v>6</v>
      </c>
      <c r="G8" s="49">
        <v>0.64236111111111105</v>
      </c>
      <c r="H8" s="6"/>
    </row>
    <row r="9" spans="2:8" x14ac:dyDescent="0.25">
      <c r="B9" s="17" t="s">
        <v>39</v>
      </c>
      <c r="C9" s="40">
        <v>0.88</v>
      </c>
      <c r="D9" s="30" t="s">
        <v>63</v>
      </c>
      <c r="F9" s="61" t="s">
        <v>47</v>
      </c>
      <c r="G9" s="46">
        <v>0.64236111111111105</v>
      </c>
      <c r="H9" s="38" t="s">
        <v>74</v>
      </c>
    </row>
    <row r="10" spans="2:8" x14ac:dyDescent="0.25">
      <c r="F10" s="59"/>
      <c r="G10" s="47">
        <v>0.64236111111111105</v>
      </c>
      <c r="H10" s="38" t="s">
        <v>75</v>
      </c>
    </row>
    <row r="11" spans="2:8" x14ac:dyDescent="0.25">
      <c r="B11" s="25" t="s">
        <v>6</v>
      </c>
      <c r="C11" s="33">
        <v>2</v>
      </c>
      <c r="D11" s="6"/>
      <c r="F11" s="60"/>
      <c r="G11" s="48">
        <v>0.64236111111111105</v>
      </c>
      <c r="H11" s="30" t="s">
        <v>76</v>
      </c>
    </row>
    <row r="12" spans="2:8" x14ac:dyDescent="0.25">
      <c r="B12" s="61" t="s">
        <v>42</v>
      </c>
      <c r="C12" s="9" t="s">
        <v>40</v>
      </c>
      <c r="D12" s="38" t="s">
        <v>64</v>
      </c>
    </row>
    <row r="13" spans="2:8" x14ac:dyDescent="0.25">
      <c r="B13" s="59"/>
      <c r="C13" s="9" t="b">
        <v>1</v>
      </c>
      <c r="D13" s="38" t="s">
        <v>65</v>
      </c>
    </row>
    <row r="14" spans="2:8" x14ac:dyDescent="0.25">
      <c r="B14" s="60"/>
      <c r="C14" s="27" t="s">
        <v>41</v>
      </c>
      <c r="D14" s="30" t="s">
        <v>66</v>
      </c>
    </row>
    <row r="15" spans="2:8" x14ac:dyDescent="0.25">
      <c r="B15" s="25" t="s">
        <v>6</v>
      </c>
      <c r="C15" s="33">
        <v>0</v>
      </c>
      <c r="D15" s="6"/>
    </row>
    <row r="16" spans="2:8" x14ac:dyDescent="0.25">
      <c r="B16" s="61" t="s">
        <v>42</v>
      </c>
      <c r="C16" s="9" t="s">
        <v>43</v>
      </c>
      <c r="D16" s="38" t="s">
        <v>67</v>
      </c>
    </row>
    <row r="17" spans="2:4" x14ac:dyDescent="0.25">
      <c r="B17" s="59"/>
      <c r="C17" s="9" t="b">
        <v>0</v>
      </c>
      <c r="D17" s="38" t="s">
        <v>68</v>
      </c>
    </row>
    <row r="18" spans="2:4" x14ac:dyDescent="0.25">
      <c r="B18" s="60"/>
      <c r="C18" s="27" t="s">
        <v>44</v>
      </c>
      <c r="D18" s="30" t="s">
        <v>69</v>
      </c>
    </row>
  </sheetData>
  <mergeCells count="5">
    <mergeCell ref="B3:B7"/>
    <mergeCell ref="B12:B14"/>
    <mergeCell ref="B16:B18"/>
    <mergeCell ref="F3:F6"/>
    <mergeCell ref="F9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7"/>
  <sheetViews>
    <sheetView workbookViewId="0">
      <selection activeCell="F13" sqref="F13"/>
    </sheetView>
  </sheetViews>
  <sheetFormatPr defaultRowHeight="15" x14ac:dyDescent="0.25"/>
  <cols>
    <col min="3" max="3" width="13.7109375" customWidth="1"/>
    <col min="4" max="4" width="32.28515625" customWidth="1"/>
    <col min="5" max="5" width="14.28515625" customWidth="1"/>
    <col min="6" max="6" width="25.85546875" customWidth="1"/>
  </cols>
  <sheetData>
    <row r="2" spans="2:6" x14ac:dyDescent="0.25">
      <c r="B2" s="17" t="s">
        <v>6</v>
      </c>
      <c r="C2" s="5">
        <v>1234567</v>
      </c>
      <c r="D2" s="6"/>
      <c r="E2" s="56"/>
      <c r="F2" s="6"/>
    </row>
    <row r="3" spans="2:6" x14ac:dyDescent="0.25">
      <c r="B3" s="17" t="s">
        <v>5</v>
      </c>
      <c r="C3" s="16" t="e">
        <f ca="1">FORMAT($C$2,"Standard")</f>
        <v>#NAME?</v>
      </c>
      <c r="D3" s="7" t="s">
        <v>87</v>
      </c>
      <c r="E3" s="54" t="str">
        <f>TEXT($C$2,"#,###.00")</f>
        <v>1,234,567.00</v>
      </c>
      <c r="F3" s="55" t="s">
        <v>77</v>
      </c>
    </row>
    <row r="6" spans="2:6" x14ac:dyDescent="0.25">
      <c r="B6" s="17" t="s">
        <v>6</v>
      </c>
      <c r="C6" s="5">
        <v>1234567</v>
      </c>
      <c r="D6" s="6"/>
      <c r="E6" s="56"/>
      <c r="F6" s="6"/>
    </row>
    <row r="7" spans="2:6" x14ac:dyDescent="0.25">
      <c r="B7" s="17" t="s">
        <v>5</v>
      </c>
      <c r="C7" s="57">
        <v>1234567</v>
      </c>
      <c r="D7" s="7" t="s">
        <v>88</v>
      </c>
      <c r="E7" s="54"/>
      <c r="F7" s="5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 Function</vt:lpstr>
      <vt:lpstr>FORMAT Function</vt:lpstr>
      <vt:lpstr>Remind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Covance</cp:lastModifiedBy>
  <dcterms:created xsi:type="dcterms:W3CDTF">2016-10-25T01:50:57Z</dcterms:created>
  <dcterms:modified xsi:type="dcterms:W3CDTF">2016-10-26T09:50:06Z</dcterms:modified>
</cp:coreProperties>
</file>