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05" windowWidth="15075" windowHeight="7605"/>
  </bookViews>
  <sheets>
    <sheet name="Mortgage" sheetId="2" r:id="rId1"/>
    <sheet name="Retirement" sheetId="1" r:id="rId2"/>
  </sheets>
  <definedNames>
    <definedName name="solver_adj" localSheetId="0" hidden="1">Mortgage!$D$3</definedName>
    <definedName name="solver_adj" localSheetId="1" hidden="1">Retirement!$D$3</definedName>
    <definedName name="solver_cvg" localSheetId="0" hidden="1">0.0001</definedName>
    <definedName name="solver_cvg" localSheetId="1" hidden="1">0.0001</definedName>
    <definedName name="solver_drv" localSheetId="0" hidden="1">1</definedName>
    <definedName name="solver_drv" localSheetId="1" hidden="1">1</definedName>
    <definedName name="solver_eng" localSheetId="0" hidden="1">2</definedName>
    <definedName name="solver_eng" localSheetId="1" hidden="1">2</definedName>
    <definedName name="solver_est" localSheetId="0" hidden="1">1</definedName>
    <definedName name="solver_est" localSheetId="1" hidden="1">1</definedName>
    <definedName name="solver_itr" localSheetId="0" hidden="1">100</definedName>
    <definedName name="solver_itr" localSheetId="1" hidden="1">100</definedName>
    <definedName name="solver_lhs1" localSheetId="0" hidden="1">Mortgage!$G$12</definedName>
    <definedName name="solver_lhs1" localSheetId="1" hidden="1">Retirement!$G$43:$G$62</definedName>
    <definedName name="solver_lin" localSheetId="0" hidden="1">2</definedName>
    <definedName name="solver_lin" localSheetId="1" hidden="1">2</definedName>
    <definedName name="solver_mip" localSheetId="0" hidden="1">2147483647</definedName>
    <definedName name="solver_mip" localSheetId="1" hidden="1">2147483647</definedName>
    <definedName name="solver_mni" localSheetId="0" hidden="1">30</definedName>
    <definedName name="solver_mni" localSheetId="1" hidden="1">30</definedName>
    <definedName name="solver_mrt" localSheetId="0" hidden="1">0.075</definedName>
    <definedName name="solver_mrt" localSheetId="1" hidden="1">0.075</definedName>
    <definedName name="solver_msl" localSheetId="0" hidden="1">2</definedName>
    <definedName name="solver_msl" localSheetId="1" hidden="1">2</definedName>
    <definedName name="solver_neg" localSheetId="0" hidden="1">2</definedName>
    <definedName name="solver_neg" localSheetId="1" hidden="1">1</definedName>
    <definedName name="solver_nod" localSheetId="0" hidden="1">2147483647</definedName>
    <definedName name="solver_nod" localSheetId="1" hidden="1">2147483647</definedName>
    <definedName name="solver_num" localSheetId="0" hidden="1">1</definedName>
    <definedName name="solver_num" localSheetId="1" hidden="1">1</definedName>
    <definedName name="solver_nwt" localSheetId="0" hidden="1">1</definedName>
    <definedName name="solver_nwt" localSheetId="1" hidden="1">1</definedName>
    <definedName name="solver_opt" localSheetId="0" hidden="1">Mortgage!$D$3</definedName>
    <definedName name="solver_opt" localSheetId="1" hidden="1">Retirement!$D$3</definedName>
    <definedName name="solver_pre" localSheetId="0" hidden="1">0.000001</definedName>
    <definedName name="solver_pre" localSheetId="1" hidden="1">0.000001</definedName>
    <definedName name="solver_rbv" localSheetId="0" hidden="1">2</definedName>
    <definedName name="solver_rbv" localSheetId="1" hidden="1">1</definedName>
    <definedName name="solver_rel1" localSheetId="0" hidden="1">2</definedName>
    <definedName name="solver_rel1" localSheetId="1" hidden="1">3</definedName>
    <definedName name="solver_rhs1" localSheetId="0" hidden="1">0</definedName>
    <definedName name="solver_rhs1" localSheetId="1" hidden="1">0</definedName>
    <definedName name="solver_rlx" localSheetId="0" hidden="1">2</definedName>
    <definedName name="solver_rlx" localSheetId="1" hidden="1">1</definedName>
    <definedName name="solver_rsd" localSheetId="0" hidden="1">0</definedName>
    <definedName name="solver_rsd" localSheetId="1" hidden="1">0</definedName>
    <definedName name="solver_scl" localSheetId="0" hidden="1">2</definedName>
    <definedName name="solver_scl" localSheetId="1" hidden="1">2</definedName>
    <definedName name="solver_sho" localSheetId="0" hidden="1">2</definedName>
    <definedName name="solver_sho" localSheetId="1" hidden="1">2</definedName>
    <definedName name="solver_ssz" localSheetId="0" hidden="1">100</definedName>
    <definedName name="solver_ssz" localSheetId="1" hidden="1">100</definedName>
    <definedName name="solver_tim" localSheetId="0" hidden="1">100</definedName>
    <definedName name="solver_tim" localSheetId="1" hidden="1">100</definedName>
    <definedName name="solver_tol" localSheetId="0" hidden="1">0.05</definedName>
    <definedName name="solver_tol" localSheetId="1" hidden="1">0.05</definedName>
    <definedName name="solver_typ" localSheetId="0" hidden="1">2</definedName>
    <definedName name="solver_typ" localSheetId="1" hidden="1">2</definedName>
    <definedName name="solver_val" localSheetId="0" hidden="1">0</definedName>
    <definedName name="solver_val" localSheetId="1" hidden="1">0</definedName>
    <definedName name="solver_ver" localSheetId="0" hidden="1">3</definedName>
    <definedName name="solver_ver" localSheetId="1" hidden="1">3</definedName>
  </definedNames>
  <calcPr calcId="125725"/>
</workbook>
</file>

<file path=xl/calcChain.xml><?xml version="1.0" encoding="utf-8"?>
<calcChain xmlns="http://schemas.openxmlformats.org/spreadsheetml/2006/main">
  <c r="G3" i="2"/>
  <c r="D12" l="1"/>
  <c r="D11"/>
  <c r="D10"/>
  <c r="D9"/>
  <c r="D8"/>
  <c r="D5"/>
  <c r="D6"/>
  <c r="D7"/>
  <c r="D4"/>
  <c r="F3"/>
  <c r="G3" i="1"/>
  <c r="C4" s="1"/>
  <c r="D4"/>
  <c r="D5" s="1"/>
  <c r="D6" s="1"/>
  <c r="D7" s="1"/>
  <c r="D8" s="1"/>
  <c r="D9" s="1"/>
  <c r="D10" s="1"/>
  <c r="D11" s="1"/>
  <c r="D12" s="1"/>
  <c r="D13" s="1"/>
  <c r="D14" s="1"/>
  <c r="D15" s="1"/>
  <c r="D16" s="1"/>
  <c r="D17" s="1"/>
  <c r="D18" s="1"/>
  <c r="D19" s="1"/>
  <c r="D20" s="1"/>
  <c r="D21" s="1"/>
  <c r="D22" s="1"/>
  <c r="D23" s="1"/>
  <c r="D24" s="1"/>
  <c r="D25" s="1"/>
  <c r="D26" s="1"/>
  <c r="D27" s="1"/>
  <c r="D28" s="1"/>
  <c r="D29" s="1"/>
  <c r="D30" s="1"/>
  <c r="D31" s="1"/>
  <c r="D32" s="1"/>
  <c r="D33" s="1"/>
  <c r="D34" s="1"/>
  <c r="D35" s="1"/>
  <c r="D36" s="1"/>
  <c r="D37" s="1"/>
  <c r="D38" s="1"/>
  <c r="D39" s="1"/>
  <c r="D40" s="1"/>
  <c r="D41" s="1"/>
  <c r="D42" s="1"/>
  <c r="C4" i="2" l="1"/>
  <c r="G4" i="1"/>
  <c r="C5" s="1"/>
  <c r="G5" s="1"/>
  <c r="C6" s="1"/>
  <c r="G6" s="1"/>
  <c r="C7" s="1"/>
  <c r="G7" s="1"/>
  <c r="C8" s="1"/>
  <c r="G8" s="1"/>
  <c r="C9" s="1"/>
  <c r="G9" s="1"/>
  <c r="C10" s="1"/>
  <c r="G10" s="1"/>
  <c r="C11" s="1"/>
  <c r="G11" s="1"/>
  <c r="C12" s="1"/>
  <c r="G12" s="1"/>
  <c r="C13" s="1"/>
  <c r="G13" s="1"/>
  <c r="C14" s="1"/>
  <c r="G14" s="1"/>
  <c r="C15" s="1"/>
  <c r="G15" s="1"/>
  <c r="C16" s="1"/>
  <c r="G16" s="1"/>
  <c r="C17" s="1"/>
  <c r="G17" s="1"/>
  <c r="C18" s="1"/>
  <c r="G18" s="1"/>
  <c r="C19" s="1"/>
  <c r="G19" s="1"/>
  <c r="C20" s="1"/>
  <c r="G20" s="1"/>
  <c r="C21" s="1"/>
  <c r="G21" s="1"/>
  <c r="C22" s="1"/>
  <c r="G22" s="1"/>
  <c r="C23" s="1"/>
  <c r="G23" s="1"/>
  <c r="C24" s="1"/>
  <c r="G24" s="1"/>
  <c r="C25" s="1"/>
  <c r="G25" s="1"/>
  <c r="C26" s="1"/>
  <c r="G26" s="1"/>
  <c r="C27" s="1"/>
  <c r="G27" s="1"/>
  <c r="C28" s="1"/>
  <c r="G28" s="1"/>
  <c r="C29" s="1"/>
  <c r="G29" s="1"/>
  <c r="C30" s="1"/>
  <c r="G30" s="1"/>
  <c r="C31" s="1"/>
  <c r="G31" s="1"/>
  <c r="C32" s="1"/>
  <c r="G32" s="1"/>
  <c r="C33" s="1"/>
  <c r="G33" s="1"/>
  <c r="C34" s="1"/>
  <c r="G34" s="1"/>
  <c r="C35" s="1"/>
  <c r="G35" s="1"/>
  <c r="C36" s="1"/>
  <c r="G36" s="1"/>
  <c r="C37" s="1"/>
  <c r="G37" s="1"/>
  <c r="C38" s="1"/>
  <c r="G38" s="1"/>
  <c r="C39" s="1"/>
  <c r="G39" s="1"/>
  <c r="C40" s="1"/>
  <c r="G40" s="1"/>
  <c r="C41" s="1"/>
  <c r="G41" s="1"/>
  <c r="C42" s="1"/>
  <c r="G42" s="1"/>
  <c r="C43" s="1"/>
  <c r="G43" s="1"/>
  <c r="C44" s="1"/>
  <c r="G44" s="1"/>
  <c r="C45" s="1"/>
  <c r="G45" s="1"/>
  <c r="C46" s="1"/>
  <c r="G46" s="1"/>
  <c r="C47" s="1"/>
  <c r="G47" s="1"/>
  <c r="C48" s="1"/>
  <c r="G48" s="1"/>
  <c r="C49" s="1"/>
  <c r="G49" s="1"/>
  <c r="C50" s="1"/>
  <c r="G50" s="1"/>
  <c r="C51" s="1"/>
  <c r="G51" s="1"/>
  <c r="C52" s="1"/>
  <c r="G52" s="1"/>
  <c r="C53" s="1"/>
  <c r="G53" s="1"/>
  <c r="C54" s="1"/>
  <c r="G54" s="1"/>
  <c r="C55" s="1"/>
  <c r="G55" s="1"/>
  <c r="C56" s="1"/>
  <c r="G56" s="1"/>
  <c r="C57" s="1"/>
  <c r="G57" s="1"/>
  <c r="C58" s="1"/>
  <c r="G58" s="1"/>
  <c r="C59" s="1"/>
  <c r="G59" s="1"/>
  <c r="C60" s="1"/>
  <c r="G60" s="1"/>
  <c r="C61" s="1"/>
  <c r="G61" s="1"/>
  <c r="C62" s="1"/>
  <c r="G62" s="1"/>
  <c r="F4" i="2" l="1"/>
  <c r="G4" s="1"/>
  <c r="C5" s="1"/>
  <c r="F5" l="1"/>
  <c r="G5" s="1"/>
  <c r="C6" l="1"/>
  <c r="F6" l="1"/>
  <c r="G6" s="1"/>
  <c r="C7" l="1"/>
  <c r="F7" l="1"/>
  <c r="G7" s="1"/>
  <c r="C8" s="1"/>
  <c r="F8" l="1"/>
  <c r="G8" s="1"/>
  <c r="C9" s="1"/>
  <c r="F9" l="1"/>
  <c r="G9" s="1"/>
  <c r="C10" s="1"/>
  <c r="F10" l="1"/>
  <c r="G10" s="1"/>
  <c r="C11" s="1"/>
  <c r="F11" l="1"/>
  <c r="G11" s="1"/>
  <c r="C12" l="1"/>
  <c r="F12" l="1"/>
  <c r="G12" s="1"/>
</calcChain>
</file>

<file path=xl/sharedStrings.xml><?xml version="1.0" encoding="utf-8"?>
<sst xmlns="http://schemas.openxmlformats.org/spreadsheetml/2006/main" count="12" uniqueCount="12">
  <si>
    <t>Year</t>
    <phoneticPr fontId="1" type="noConversion"/>
  </si>
  <si>
    <t>Initial Balance</t>
    <phoneticPr fontId="1" type="noConversion"/>
  </si>
  <si>
    <t>Return</t>
    <phoneticPr fontId="1" type="noConversion"/>
  </si>
  <si>
    <t>Withdrawal</t>
    <phoneticPr fontId="1" type="noConversion"/>
  </si>
  <si>
    <t>Ending Balance</t>
    <phoneticPr fontId="1" type="noConversion"/>
  </si>
  <si>
    <t>Deposit</t>
    <phoneticPr fontId="1" type="noConversion"/>
  </si>
  <si>
    <t xml:space="preserve">Month </t>
  </si>
  <si>
    <t xml:space="preserve">Beginning Balance </t>
  </si>
  <si>
    <t>Payment</t>
  </si>
  <si>
    <t>Interest</t>
  </si>
  <si>
    <t>Ending Balance</t>
  </si>
  <si>
    <t>Interest Paid</t>
  </si>
</sst>
</file>

<file path=xl/styles.xml><?xml version="1.0" encoding="utf-8"?>
<styleSheet xmlns="http://schemas.openxmlformats.org/spreadsheetml/2006/main">
  <numFmts count="3">
    <numFmt numFmtId="176" formatCode="\$#,##0.00;[Red]\$#,##0.00"/>
    <numFmt numFmtId="177" formatCode="&quot;$&quot;#,##0.00;[Red]&quot;$&quot;#,##0.00"/>
    <numFmt numFmtId="178" formatCode="#,##0.00000;[Red]#,##0.00000"/>
  </numFmts>
  <fonts count="5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1"/>
      <color theme="1"/>
      <name val="宋体"/>
      <family val="2"/>
      <scheme val="minor"/>
    </font>
    <font>
      <sz val="11"/>
      <name val="宋体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176" fontId="0" fillId="0" borderId="0" xfId="0" applyNumberFormat="1">
      <alignment vertical="center"/>
    </xf>
    <xf numFmtId="0" fontId="0" fillId="0" borderId="1" xfId="0" applyBorder="1">
      <alignment vertical="center"/>
    </xf>
    <xf numFmtId="176" fontId="0" fillId="0" borderId="0" xfId="0" applyNumberFormat="1" applyBorder="1">
      <alignment vertical="center"/>
    </xf>
    <xf numFmtId="0" fontId="0" fillId="0" borderId="0" xfId="0" applyBorder="1">
      <alignment vertical="center"/>
    </xf>
    <xf numFmtId="176" fontId="0" fillId="0" borderId="2" xfId="0" applyNumberFormat="1" applyBorder="1">
      <alignment vertical="center"/>
    </xf>
    <xf numFmtId="0" fontId="0" fillId="0" borderId="3" xfId="0" applyBorder="1">
      <alignment vertical="center"/>
    </xf>
    <xf numFmtId="0" fontId="2" fillId="0" borderId="6" xfId="0" applyFont="1" applyBorder="1">
      <alignment vertical="center"/>
    </xf>
    <xf numFmtId="176" fontId="2" fillId="0" borderId="7" xfId="0" applyNumberFormat="1" applyFont="1" applyBorder="1">
      <alignment vertical="center"/>
    </xf>
    <xf numFmtId="0" fontId="2" fillId="0" borderId="7" xfId="0" applyFont="1" applyBorder="1">
      <alignment vertical="center"/>
    </xf>
    <xf numFmtId="176" fontId="2" fillId="0" borderId="8" xfId="0" applyNumberFormat="1" applyFont="1" applyBorder="1">
      <alignment vertical="center"/>
    </xf>
    <xf numFmtId="176" fontId="4" fillId="0" borderId="0" xfId="0" applyNumberFormat="1" applyFont="1" applyBorder="1">
      <alignment vertical="center"/>
    </xf>
    <xf numFmtId="0" fontId="4" fillId="0" borderId="0" xfId="0" applyFont="1" applyBorder="1">
      <alignment vertical="center"/>
    </xf>
    <xf numFmtId="176" fontId="4" fillId="0" borderId="2" xfId="0" applyNumberFormat="1" applyFont="1" applyBorder="1">
      <alignment vertical="center"/>
    </xf>
    <xf numFmtId="176" fontId="4" fillId="0" borderId="4" xfId="0" applyNumberFormat="1" applyFont="1" applyBorder="1">
      <alignment vertical="center"/>
    </xf>
    <xf numFmtId="0" fontId="4" fillId="0" borderId="4" xfId="0" applyFont="1" applyBorder="1">
      <alignment vertical="center"/>
    </xf>
    <xf numFmtId="176" fontId="4" fillId="0" borderId="5" xfId="0" applyNumberFormat="1" applyFont="1" applyBorder="1">
      <alignment vertical="center"/>
    </xf>
    <xf numFmtId="0" fontId="4" fillId="0" borderId="0" xfId="0" applyFont="1">
      <alignment vertical="center"/>
    </xf>
    <xf numFmtId="177" fontId="0" fillId="0" borderId="0" xfId="0" applyNumberFormat="1" applyBorder="1">
      <alignment vertical="center"/>
    </xf>
    <xf numFmtId="177" fontId="0" fillId="0" borderId="4" xfId="0" applyNumberFormat="1" applyBorder="1">
      <alignment vertical="center"/>
    </xf>
    <xf numFmtId="177" fontId="0" fillId="0" borderId="2" xfId="0" applyNumberFormat="1" applyBorder="1">
      <alignment vertical="center"/>
    </xf>
    <xf numFmtId="177" fontId="0" fillId="0" borderId="5" xfId="0" applyNumberFormat="1" applyBorder="1">
      <alignment vertical="center"/>
    </xf>
    <xf numFmtId="178" fontId="0" fillId="0" borderId="0" xfId="0" applyNumberFormat="1" applyBorder="1">
      <alignment vertical="center"/>
    </xf>
    <xf numFmtId="178" fontId="0" fillId="0" borderId="4" xfId="0" applyNumberFormat="1" applyBorder="1">
      <alignment vertical="center"/>
    </xf>
    <xf numFmtId="0" fontId="3" fillId="0" borderId="6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8" xfId="0" applyFont="1" applyBorder="1">
      <alignment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12"/>
  <sheetViews>
    <sheetView tabSelected="1" workbookViewId="0">
      <selection activeCell="C19" sqref="C19"/>
    </sheetView>
  </sheetViews>
  <sheetFormatPr defaultRowHeight="13.5"/>
  <cols>
    <col min="2" max="2" width="6.625" customWidth="1"/>
    <col min="3" max="3" width="20.25" customWidth="1"/>
    <col min="4" max="4" width="12.625" customWidth="1"/>
    <col min="5" max="5" width="10.875" customWidth="1"/>
    <col min="6" max="6" width="16.25" customWidth="1"/>
    <col min="7" max="7" width="18" customWidth="1"/>
  </cols>
  <sheetData>
    <row r="2" spans="2:7">
      <c r="B2" s="24" t="s">
        <v>6</v>
      </c>
      <c r="C2" s="25" t="s">
        <v>7</v>
      </c>
      <c r="D2" s="25" t="s">
        <v>8</v>
      </c>
      <c r="E2" s="25" t="s">
        <v>9</v>
      </c>
      <c r="F2" s="25" t="s">
        <v>11</v>
      </c>
      <c r="G2" s="26" t="s">
        <v>10</v>
      </c>
    </row>
    <row r="3" spans="2:7">
      <c r="B3" s="2">
        <v>1</v>
      </c>
      <c r="C3" s="18">
        <v>15000</v>
      </c>
      <c r="D3" s="18">
        <v>2075.026811264669</v>
      </c>
      <c r="E3" s="22">
        <v>7.9740000000000002E-3</v>
      </c>
      <c r="F3" s="18">
        <f>C3*E3</f>
        <v>119.61</v>
      </c>
      <c r="G3" s="20">
        <f>C3-D3+F3</f>
        <v>13044.583188735331</v>
      </c>
    </row>
    <row r="4" spans="2:7">
      <c r="B4" s="2">
        <v>2</v>
      </c>
      <c r="C4" s="18">
        <f>G3</f>
        <v>13044.583188735331</v>
      </c>
      <c r="D4" s="18">
        <f>$D$3</f>
        <v>2075.026811264669</v>
      </c>
      <c r="E4" s="22">
        <v>7.9740000000000002E-3</v>
      </c>
      <c r="F4" s="18">
        <f t="shared" ref="F4:F12" si="0">C4*E4</f>
        <v>104.01750634697552</v>
      </c>
      <c r="G4" s="20">
        <f>C4-D4+F4</f>
        <v>11073.573883817637</v>
      </c>
    </row>
    <row r="5" spans="2:7">
      <c r="B5" s="2">
        <v>3</v>
      </c>
      <c r="C5" s="18">
        <f t="shared" ref="C5:C12" si="1">G4</f>
        <v>11073.573883817637</v>
      </c>
      <c r="D5" s="18">
        <f t="shared" ref="D5:D7" si="2">$D$3</f>
        <v>2075.026811264669</v>
      </c>
      <c r="E5" s="22">
        <v>7.9740000000000002E-3</v>
      </c>
      <c r="F5" s="18">
        <f t="shared" si="0"/>
        <v>88.300678149561833</v>
      </c>
      <c r="G5" s="20">
        <f>C5-D5+F5</f>
        <v>9086.8477507025291</v>
      </c>
    </row>
    <row r="6" spans="2:7">
      <c r="B6" s="2">
        <v>4</v>
      </c>
      <c r="C6" s="18">
        <f t="shared" si="1"/>
        <v>9086.8477507025291</v>
      </c>
      <c r="D6" s="18">
        <f t="shared" si="2"/>
        <v>2075.026811264669</v>
      </c>
      <c r="E6" s="22">
        <v>7.9740000000000002E-3</v>
      </c>
      <c r="F6" s="18">
        <f t="shared" si="0"/>
        <v>72.458523964101971</v>
      </c>
      <c r="G6" s="20">
        <f t="shared" ref="G6:G12" si="3">C6-D6+F6</f>
        <v>7084.2794634019619</v>
      </c>
    </row>
    <row r="7" spans="2:7">
      <c r="B7" s="2">
        <v>5</v>
      </c>
      <c r="C7" s="18">
        <f t="shared" si="1"/>
        <v>7084.2794634019619</v>
      </c>
      <c r="D7" s="18">
        <f t="shared" si="2"/>
        <v>2075.026811264669</v>
      </c>
      <c r="E7" s="22">
        <v>7.9740000000000002E-3</v>
      </c>
      <c r="F7" s="18">
        <f t="shared" si="0"/>
        <v>56.490044441167242</v>
      </c>
      <c r="G7" s="20">
        <f t="shared" si="3"/>
        <v>5065.7426965784598</v>
      </c>
    </row>
    <row r="8" spans="2:7">
      <c r="B8" s="2">
        <v>6</v>
      </c>
      <c r="C8" s="18">
        <f t="shared" si="1"/>
        <v>5065.7426965784598</v>
      </c>
      <c r="D8" s="18">
        <f>$D$3/2</f>
        <v>1037.5134056323345</v>
      </c>
      <c r="E8" s="22">
        <v>7.9740000000000002E-3</v>
      </c>
      <c r="F8" s="18">
        <f t="shared" si="0"/>
        <v>40.394232262516638</v>
      </c>
      <c r="G8" s="20">
        <f t="shared" si="3"/>
        <v>4068.6235232086419</v>
      </c>
    </row>
    <row r="9" spans="2:7">
      <c r="B9" s="2">
        <v>7</v>
      </c>
      <c r="C9" s="18">
        <f t="shared" si="1"/>
        <v>4068.6235232086419</v>
      </c>
      <c r="D9" s="18">
        <f t="shared" ref="D9:D12" si="4">$D$3/2</f>
        <v>1037.5134056323345</v>
      </c>
      <c r="E9" s="22">
        <v>7.9740000000000002E-3</v>
      </c>
      <c r="F9" s="18">
        <f t="shared" si="0"/>
        <v>32.44320397406571</v>
      </c>
      <c r="G9" s="20">
        <f t="shared" si="3"/>
        <v>3063.5533215503733</v>
      </c>
    </row>
    <row r="10" spans="2:7">
      <c r="B10" s="2">
        <v>8</v>
      </c>
      <c r="C10" s="18">
        <f t="shared" si="1"/>
        <v>3063.5533215503733</v>
      </c>
      <c r="D10" s="18">
        <f t="shared" si="4"/>
        <v>1037.5134056323345</v>
      </c>
      <c r="E10" s="22">
        <v>7.9740000000000002E-3</v>
      </c>
      <c r="F10" s="18">
        <f t="shared" si="0"/>
        <v>24.428774186042677</v>
      </c>
      <c r="G10" s="20">
        <f t="shared" si="3"/>
        <v>2050.4686901040814</v>
      </c>
    </row>
    <row r="11" spans="2:7">
      <c r="B11" s="2">
        <v>9</v>
      </c>
      <c r="C11" s="18">
        <f t="shared" si="1"/>
        <v>2050.4686901040814</v>
      </c>
      <c r="D11" s="18">
        <f t="shared" si="4"/>
        <v>1037.5134056323345</v>
      </c>
      <c r="E11" s="22">
        <v>7.9740000000000002E-3</v>
      </c>
      <c r="F11" s="18">
        <f t="shared" si="0"/>
        <v>16.350437334889946</v>
      </c>
      <c r="G11" s="20">
        <f t="shared" si="3"/>
        <v>1029.3057218066367</v>
      </c>
    </row>
    <row r="12" spans="2:7">
      <c r="B12" s="6">
        <v>10</v>
      </c>
      <c r="C12" s="19">
        <f t="shared" si="1"/>
        <v>1029.3057218066367</v>
      </c>
      <c r="D12" s="19">
        <f t="shared" si="4"/>
        <v>1037.5134056323345</v>
      </c>
      <c r="E12" s="23">
        <v>7.9740000000000002E-3</v>
      </c>
      <c r="F12" s="19">
        <f t="shared" si="0"/>
        <v>8.2076838256861215</v>
      </c>
      <c r="G12" s="21">
        <f t="shared" si="3"/>
        <v>-1.1691980716932449E-11</v>
      </c>
    </row>
  </sheetData>
  <phoneticPr fontId="1" type="noConversion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J62"/>
  <sheetViews>
    <sheetView workbookViewId="0">
      <selection activeCell="D3" sqref="D3"/>
    </sheetView>
  </sheetViews>
  <sheetFormatPr defaultRowHeight="13.5"/>
  <cols>
    <col min="3" max="3" width="16" style="1" customWidth="1"/>
    <col min="4" max="4" width="10.875" style="1" customWidth="1"/>
    <col min="6" max="6" width="11.875" style="1" customWidth="1"/>
    <col min="7" max="7" width="16.375" style="1" customWidth="1"/>
  </cols>
  <sheetData>
    <row r="2" spans="2:7">
      <c r="B2" s="7" t="s">
        <v>0</v>
      </c>
      <c r="C2" s="8" t="s">
        <v>1</v>
      </c>
      <c r="D2" s="8" t="s">
        <v>5</v>
      </c>
      <c r="E2" s="9" t="s">
        <v>2</v>
      </c>
      <c r="F2" s="8" t="s">
        <v>3</v>
      </c>
      <c r="G2" s="10" t="s">
        <v>4</v>
      </c>
    </row>
    <row r="3" spans="2:7">
      <c r="B3" s="2">
        <v>1</v>
      </c>
      <c r="C3" s="3">
        <v>0</v>
      </c>
      <c r="D3" s="3">
        <v>1569.4102712261079</v>
      </c>
      <c r="E3" s="4">
        <v>0.1</v>
      </c>
      <c r="F3" s="3">
        <v>0</v>
      </c>
      <c r="G3" s="5">
        <f>(C3+D3-F3)*(1+E3)</f>
        <v>1726.3512983487187</v>
      </c>
    </row>
    <row r="4" spans="2:7">
      <c r="B4" s="2">
        <v>2</v>
      </c>
      <c r="C4" s="3">
        <f>$G3</f>
        <v>1726.3512983487187</v>
      </c>
      <c r="D4" s="3">
        <f>$D3+500</f>
        <v>2069.4102712261079</v>
      </c>
      <c r="E4" s="4">
        <v>0.1</v>
      </c>
      <c r="F4" s="3">
        <v>0</v>
      </c>
      <c r="G4" s="5">
        <f t="shared" ref="G4:G62" si="0">(C4+D4-F4)*(1+E4)</f>
        <v>4175.3377265323097</v>
      </c>
    </row>
    <row r="5" spans="2:7">
      <c r="B5" s="2">
        <v>3</v>
      </c>
      <c r="C5" s="3">
        <f t="shared" ref="C5:C62" si="1">$G4</f>
        <v>4175.3377265323097</v>
      </c>
      <c r="D5" s="3">
        <f t="shared" ref="D5:D42" si="2">$D4+500</f>
        <v>2569.4102712261079</v>
      </c>
      <c r="E5" s="4">
        <v>0.1</v>
      </c>
      <c r="F5" s="3">
        <v>0</v>
      </c>
      <c r="G5" s="5">
        <f t="shared" si="0"/>
        <v>7419.2227975342594</v>
      </c>
    </row>
    <row r="6" spans="2:7">
      <c r="B6" s="2">
        <v>4</v>
      </c>
      <c r="C6" s="3">
        <f t="shared" si="1"/>
        <v>7419.2227975342594</v>
      </c>
      <c r="D6" s="3">
        <f t="shared" si="2"/>
        <v>3069.4102712261079</v>
      </c>
      <c r="E6" s="4">
        <v>0.1</v>
      </c>
      <c r="F6" s="3">
        <v>0</v>
      </c>
      <c r="G6" s="5">
        <f t="shared" si="0"/>
        <v>11537.496375636405</v>
      </c>
    </row>
    <row r="7" spans="2:7">
      <c r="B7" s="2">
        <v>5</v>
      </c>
      <c r="C7" s="3">
        <f t="shared" si="1"/>
        <v>11537.496375636405</v>
      </c>
      <c r="D7" s="3">
        <f t="shared" si="2"/>
        <v>3569.4102712261079</v>
      </c>
      <c r="E7" s="4">
        <v>0.1</v>
      </c>
      <c r="F7" s="3">
        <v>0</v>
      </c>
      <c r="G7" s="5">
        <f t="shared" si="0"/>
        <v>16617.597311548765</v>
      </c>
    </row>
    <row r="8" spans="2:7">
      <c r="B8" s="2">
        <v>6</v>
      </c>
      <c r="C8" s="3">
        <f t="shared" si="1"/>
        <v>16617.597311548765</v>
      </c>
      <c r="D8" s="3">
        <f t="shared" si="2"/>
        <v>4069.4102712261079</v>
      </c>
      <c r="E8" s="4">
        <v>0.1</v>
      </c>
      <c r="F8" s="3">
        <v>0</v>
      </c>
      <c r="G8" s="5">
        <f t="shared" si="0"/>
        <v>22755.708341052363</v>
      </c>
    </row>
    <row r="9" spans="2:7">
      <c r="B9" s="2">
        <v>7</v>
      </c>
      <c r="C9" s="3">
        <f t="shared" si="1"/>
        <v>22755.708341052363</v>
      </c>
      <c r="D9" s="3">
        <f t="shared" si="2"/>
        <v>4569.4102712261083</v>
      </c>
      <c r="E9" s="4">
        <v>0.1</v>
      </c>
      <c r="F9" s="3">
        <v>0</v>
      </c>
      <c r="G9" s="5">
        <f t="shared" si="0"/>
        <v>30057.63047350632</v>
      </c>
    </row>
    <row r="10" spans="2:7">
      <c r="B10" s="2">
        <v>8</v>
      </c>
      <c r="C10" s="3">
        <f t="shared" si="1"/>
        <v>30057.63047350632</v>
      </c>
      <c r="D10" s="3">
        <f t="shared" si="2"/>
        <v>5069.4102712261083</v>
      </c>
      <c r="E10" s="4">
        <v>0.1</v>
      </c>
      <c r="F10" s="3">
        <v>0</v>
      </c>
      <c r="G10" s="5">
        <f t="shared" si="0"/>
        <v>38639.744819205669</v>
      </c>
    </row>
    <row r="11" spans="2:7">
      <c r="B11" s="2">
        <v>9</v>
      </c>
      <c r="C11" s="3">
        <f t="shared" si="1"/>
        <v>38639.744819205669</v>
      </c>
      <c r="D11" s="3">
        <f t="shared" si="2"/>
        <v>5569.4102712261083</v>
      </c>
      <c r="E11" s="4">
        <v>0.1</v>
      </c>
      <c r="F11" s="3">
        <v>0</v>
      </c>
      <c r="G11" s="5">
        <f t="shared" si="0"/>
        <v>48630.070599474959</v>
      </c>
    </row>
    <row r="12" spans="2:7">
      <c r="B12" s="2">
        <v>10</v>
      </c>
      <c r="C12" s="3">
        <f t="shared" si="1"/>
        <v>48630.070599474959</v>
      </c>
      <c r="D12" s="3">
        <f t="shared" si="2"/>
        <v>6069.4102712261083</v>
      </c>
      <c r="E12" s="4">
        <v>0.1</v>
      </c>
      <c r="F12" s="3">
        <v>0</v>
      </c>
      <c r="G12" s="5">
        <f t="shared" si="0"/>
        <v>60169.428957771175</v>
      </c>
    </row>
    <row r="13" spans="2:7">
      <c r="B13" s="2">
        <v>11</v>
      </c>
      <c r="C13" s="3">
        <f t="shared" si="1"/>
        <v>60169.428957771175</v>
      </c>
      <c r="D13" s="3">
        <f t="shared" si="2"/>
        <v>6569.4102712261083</v>
      </c>
      <c r="E13" s="4">
        <v>0.1</v>
      </c>
      <c r="F13" s="3">
        <v>0</v>
      </c>
      <c r="G13" s="5">
        <f t="shared" si="0"/>
        <v>73412.723151897022</v>
      </c>
    </row>
    <row r="14" spans="2:7">
      <c r="B14" s="2">
        <v>12</v>
      </c>
      <c r="C14" s="3">
        <f t="shared" si="1"/>
        <v>73412.723151897022</v>
      </c>
      <c r="D14" s="3">
        <f t="shared" si="2"/>
        <v>7069.4102712261083</v>
      </c>
      <c r="E14" s="4">
        <v>0.1</v>
      </c>
      <c r="F14" s="3">
        <v>0</v>
      </c>
      <c r="G14" s="5">
        <f t="shared" si="0"/>
        <v>88530.346765435446</v>
      </c>
    </row>
    <row r="15" spans="2:7">
      <c r="B15" s="2">
        <v>13</v>
      </c>
      <c r="C15" s="3">
        <f t="shared" si="1"/>
        <v>88530.346765435446</v>
      </c>
      <c r="D15" s="3">
        <f t="shared" si="2"/>
        <v>7569.4102712261083</v>
      </c>
      <c r="E15" s="4">
        <v>0.1</v>
      </c>
      <c r="F15" s="3">
        <v>0</v>
      </c>
      <c r="G15" s="5">
        <f t="shared" si="0"/>
        <v>105709.73274032772</v>
      </c>
    </row>
    <row r="16" spans="2:7">
      <c r="B16" s="2">
        <v>14</v>
      </c>
      <c r="C16" s="3">
        <f t="shared" si="1"/>
        <v>105709.73274032772</v>
      </c>
      <c r="D16" s="3">
        <f t="shared" si="2"/>
        <v>8069.4102712261083</v>
      </c>
      <c r="E16" s="4">
        <v>0.1</v>
      </c>
      <c r="F16" s="3">
        <v>0</v>
      </c>
      <c r="G16" s="5">
        <f t="shared" si="0"/>
        <v>125157.05731270922</v>
      </c>
    </row>
    <row r="17" spans="2:7">
      <c r="B17" s="2">
        <v>15</v>
      </c>
      <c r="C17" s="3">
        <f t="shared" si="1"/>
        <v>125157.05731270922</v>
      </c>
      <c r="D17" s="3">
        <f t="shared" si="2"/>
        <v>8569.4102712261083</v>
      </c>
      <c r="E17" s="4">
        <v>0.1</v>
      </c>
      <c r="F17" s="3">
        <v>0</v>
      </c>
      <c r="G17" s="5">
        <f t="shared" si="0"/>
        <v>147099.11434232889</v>
      </c>
    </row>
    <row r="18" spans="2:7">
      <c r="B18" s="2">
        <v>16</v>
      </c>
      <c r="C18" s="3">
        <f t="shared" si="1"/>
        <v>147099.11434232889</v>
      </c>
      <c r="D18" s="3">
        <f t="shared" si="2"/>
        <v>9069.4102712261083</v>
      </c>
      <c r="E18" s="4">
        <v>0.1</v>
      </c>
      <c r="F18" s="3">
        <v>0</v>
      </c>
      <c r="G18" s="5">
        <f t="shared" si="0"/>
        <v>171785.3770749105</v>
      </c>
    </row>
    <row r="19" spans="2:7">
      <c r="B19" s="2">
        <v>17</v>
      </c>
      <c r="C19" s="3">
        <f t="shared" si="1"/>
        <v>171785.3770749105</v>
      </c>
      <c r="D19" s="3">
        <f t="shared" si="2"/>
        <v>9569.4102712261083</v>
      </c>
      <c r="E19" s="4">
        <v>0.1</v>
      </c>
      <c r="F19" s="3">
        <v>0</v>
      </c>
      <c r="G19" s="5">
        <f t="shared" si="0"/>
        <v>199490.2660807503</v>
      </c>
    </row>
    <row r="20" spans="2:7">
      <c r="B20" s="2">
        <v>18</v>
      </c>
      <c r="C20" s="3">
        <f t="shared" si="1"/>
        <v>199490.2660807503</v>
      </c>
      <c r="D20" s="3">
        <f t="shared" si="2"/>
        <v>10069.410271226108</v>
      </c>
      <c r="E20" s="4">
        <v>0.1</v>
      </c>
      <c r="F20" s="3">
        <v>0</v>
      </c>
      <c r="G20" s="5">
        <f t="shared" si="0"/>
        <v>230515.64398717406</v>
      </c>
    </row>
    <row r="21" spans="2:7">
      <c r="B21" s="2">
        <v>19</v>
      </c>
      <c r="C21" s="3">
        <f t="shared" si="1"/>
        <v>230515.64398717406</v>
      </c>
      <c r="D21" s="3">
        <f t="shared" si="2"/>
        <v>10569.410271226108</v>
      </c>
      <c r="E21" s="4">
        <v>0.1</v>
      </c>
      <c r="F21" s="3">
        <v>0</v>
      </c>
      <c r="G21" s="5">
        <f t="shared" si="0"/>
        <v>265193.5596842402</v>
      </c>
    </row>
    <row r="22" spans="2:7">
      <c r="B22" s="2">
        <v>20</v>
      </c>
      <c r="C22" s="3">
        <f t="shared" si="1"/>
        <v>265193.5596842402</v>
      </c>
      <c r="D22" s="3">
        <f t="shared" si="2"/>
        <v>11069.410271226108</v>
      </c>
      <c r="E22" s="4">
        <v>0.05</v>
      </c>
      <c r="F22" s="3">
        <v>0</v>
      </c>
      <c r="G22" s="5">
        <f t="shared" si="0"/>
        <v>290076.11845323967</v>
      </c>
    </row>
    <row r="23" spans="2:7">
      <c r="B23" s="2">
        <v>21</v>
      </c>
      <c r="C23" s="3">
        <f t="shared" si="1"/>
        <v>290076.11845323967</v>
      </c>
      <c r="D23" s="3">
        <f t="shared" si="2"/>
        <v>11569.410271226108</v>
      </c>
      <c r="E23" s="4">
        <v>0.05</v>
      </c>
      <c r="F23" s="3">
        <v>0</v>
      </c>
      <c r="G23" s="5">
        <f t="shared" si="0"/>
        <v>316727.80516068905</v>
      </c>
    </row>
    <row r="24" spans="2:7">
      <c r="B24" s="2">
        <v>22</v>
      </c>
      <c r="C24" s="3">
        <f t="shared" si="1"/>
        <v>316727.80516068905</v>
      </c>
      <c r="D24" s="3">
        <f t="shared" si="2"/>
        <v>12069.410271226108</v>
      </c>
      <c r="E24" s="4">
        <v>0.05</v>
      </c>
      <c r="F24" s="3">
        <v>0</v>
      </c>
      <c r="G24" s="5">
        <f t="shared" si="0"/>
        <v>345237.07620351092</v>
      </c>
    </row>
    <row r="25" spans="2:7">
      <c r="B25" s="2">
        <v>23</v>
      </c>
      <c r="C25" s="3">
        <f t="shared" si="1"/>
        <v>345237.07620351092</v>
      </c>
      <c r="D25" s="3">
        <f t="shared" si="2"/>
        <v>12569.410271226108</v>
      </c>
      <c r="E25" s="4">
        <v>0.05</v>
      </c>
      <c r="F25" s="3">
        <v>0</v>
      </c>
      <c r="G25" s="5">
        <f t="shared" si="0"/>
        <v>375696.81079847395</v>
      </c>
    </row>
    <row r="26" spans="2:7">
      <c r="B26" s="2">
        <v>24</v>
      </c>
      <c r="C26" s="3">
        <f t="shared" si="1"/>
        <v>375696.81079847395</v>
      </c>
      <c r="D26" s="3">
        <f t="shared" si="2"/>
        <v>13069.410271226108</v>
      </c>
      <c r="E26" s="4">
        <v>0.05</v>
      </c>
      <c r="F26" s="3">
        <v>0</v>
      </c>
      <c r="G26" s="5">
        <f t="shared" si="0"/>
        <v>408204.53212318511</v>
      </c>
    </row>
    <row r="27" spans="2:7">
      <c r="B27" s="2">
        <v>25</v>
      </c>
      <c r="C27" s="3">
        <f t="shared" si="1"/>
        <v>408204.53212318511</v>
      </c>
      <c r="D27" s="3">
        <f t="shared" si="2"/>
        <v>13569.410271226108</v>
      </c>
      <c r="E27" s="4">
        <v>0.05</v>
      </c>
      <c r="F27" s="3">
        <v>0</v>
      </c>
      <c r="G27" s="5">
        <f t="shared" si="0"/>
        <v>442862.63951413176</v>
      </c>
    </row>
    <row r="28" spans="2:7">
      <c r="B28" s="2">
        <v>26</v>
      </c>
      <c r="C28" s="3">
        <f t="shared" si="1"/>
        <v>442862.63951413176</v>
      </c>
      <c r="D28" s="3">
        <f t="shared" si="2"/>
        <v>14069.410271226108</v>
      </c>
      <c r="E28" s="4">
        <v>0.05</v>
      </c>
      <c r="F28" s="3">
        <v>0</v>
      </c>
      <c r="G28" s="5">
        <f t="shared" si="0"/>
        <v>479778.65227462584</v>
      </c>
    </row>
    <row r="29" spans="2:7">
      <c r="B29" s="2">
        <v>27</v>
      </c>
      <c r="C29" s="3">
        <f t="shared" si="1"/>
        <v>479778.65227462584</v>
      </c>
      <c r="D29" s="3">
        <f t="shared" si="2"/>
        <v>14569.410271226108</v>
      </c>
      <c r="E29" s="4">
        <v>0.05</v>
      </c>
      <c r="F29" s="3">
        <v>0</v>
      </c>
      <c r="G29" s="5">
        <f t="shared" si="0"/>
        <v>519065.46567314456</v>
      </c>
    </row>
    <row r="30" spans="2:7">
      <c r="B30" s="2">
        <v>28</v>
      </c>
      <c r="C30" s="3">
        <f t="shared" si="1"/>
        <v>519065.46567314456</v>
      </c>
      <c r="D30" s="3">
        <f t="shared" si="2"/>
        <v>15069.410271226108</v>
      </c>
      <c r="E30" s="4">
        <v>0.05</v>
      </c>
      <c r="F30" s="3">
        <v>0</v>
      </c>
      <c r="G30" s="5">
        <f t="shared" si="0"/>
        <v>560841.61974158918</v>
      </c>
    </row>
    <row r="31" spans="2:7">
      <c r="B31" s="2">
        <v>29</v>
      </c>
      <c r="C31" s="3">
        <f t="shared" si="1"/>
        <v>560841.61974158918</v>
      </c>
      <c r="D31" s="3">
        <f t="shared" si="2"/>
        <v>15569.410271226108</v>
      </c>
      <c r="E31" s="4">
        <v>0.05</v>
      </c>
      <c r="F31" s="3">
        <v>0</v>
      </c>
      <c r="G31" s="5">
        <f t="shared" si="0"/>
        <v>605231.58151345607</v>
      </c>
    </row>
    <row r="32" spans="2:7">
      <c r="B32" s="2">
        <v>30</v>
      </c>
      <c r="C32" s="3">
        <f t="shared" si="1"/>
        <v>605231.58151345607</v>
      </c>
      <c r="D32" s="3">
        <f t="shared" si="2"/>
        <v>16069.410271226108</v>
      </c>
      <c r="E32" s="4">
        <v>0.05</v>
      </c>
      <c r="F32" s="3">
        <v>0</v>
      </c>
      <c r="G32" s="5">
        <f t="shared" si="0"/>
        <v>652366.04137391632</v>
      </c>
    </row>
    <row r="33" spans="2:7">
      <c r="B33" s="2">
        <v>31</v>
      </c>
      <c r="C33" s="3">
        <f t="shared" si="1"/>
        <v>652366.04137391632</v>
      </c>
      <c r="D33" s="3">
        <f t="shared" si="2"/>
        <v>16569.410271226108</v>
      </c>
      <c r="E33" s="4">
        <v>0.05</v>
      </c>
      <c r="F33" s="3">
        <v>0</v>
      </c>
      <c r="G33" s="5">
        <f t="shared" si="0"/>
        <v>702382.22422739957</v>
      </c>
    </row>
    <row r="34" spans="2:7">
      <c r="B34" s="2">
        <v>32</v>
      </c>
      <c r="C34" s="3">
        <f t="shared" si="1"/>
        <v>702382.22422739957</v>
      </c>
      <c r="D34" s="3">
        <f t="shared" si="2"/>
        <v>17069.410271226108</v>
      </c>
      <c r="E34" s="4">
        <v>0.05</v>
      </c>
      <c r="F34" s="3">
        <v>0</v>
      </c>
      <c r="G34" s="5">
        <f t="shared" si="0"/>
        <v>755424.21622355701</v>
      </c>
    </row>
    <row r="35" spans="2:7">
      <c r="B35" s="2">
        <v>33</v>
      </c>
      <c r="C35" s="3">
        <f t="shared" si="1"/>
        <v>755424.21622355701</v>
      </c>
      <c r="D35" s="3">
        <f t="shared" si="2"/>
        <v>17569.410271226108</v>
      </c>
      <c r="E35" s="4">
        <v>0.05</v>
      </c>
      <c r="F35" s="3">
        <v>0</v>
      </c>
      <c r="G35" s="5">
        <f t="shared" si="0"/>
        <v>811643.30781952234</v>
      </c>
    </row>
    <row r="36" spans="2:7">
      <c r="B36" s="2">
        <v>34</v>
      </c>
      <c r="C36" s="3">
        <f t="shared" si="1"/>
        <v>811643.30781952234</v>
      </c>
      <c r="D36" s="3">
        <f t="shared" si="2"/>
        <v>18069.410271226108</v>
      </c>
      <c r="E36" s="4">
        <v>0.05</v>
      </c>
      <c r="F36" s="3">
        <v>0</v>
      </c>
      <c r="G36" s="5">
        <f t="shared" si="0"/>
        <v>871198.35399528593</v>
      </c>
    </row>
    <row r="37" spans="2:7">
      <c r="B37" s="2">
        <v>35</v>
      </c>
      <c r="C37" s="3">
        <f t="shared" si="1"/>
        <v>871198.35399528593</v>
      </c>
      <c r="D37" s="3">
        <f t="shared" si="2"/>
        <v>18569.410271226108</v>
      </c>
      <c r="E37" s="4">
        <v>0.05</v>
      </c>
      <c r="F37" s="3">
        <v>0</v>
      </c>
      <c r="G37" s="5">
        <f t="shared" si="0"/>
        <v>934256.15247983765</v>
      </c>
    </row>
    <row r="38" spans="2:7">
      <c r="B38" s="2">
        <v>36</v>
      </c>
      <c r="C38" s="3">
        <f t="shared" si="1"/>
        <v>934256.15247983765</v>
      </c>
      <c r="D38" s="3">
        <f t="shared" si="2"/>
        <v>19069.410271226108</v>
      </c>
      <c r="E38" s="4">
        <v>0.05</v>
      </c>
      <c r="F38" s="3">
        <v>0</v>
      </c>
      <c r="G38" s="5">
        <f t="shared" si="0"/>
        <v>1000991.840888617</v>
      </c>
    </row>
    <row r="39" spans="2:7">
      <c r="B39" s="2">
        <v>37</v>
      </c>
      <c r="C39" s="3">
        <f t="shared" si="1"/>
        <v>1000991.840888617</v>
      </c>
      <c r="D39" s="3">
        <f t="shared" si="2"/>
        <v>19569.410271226108</v>
      </c>
      <c r="E39" s="4">
        <v>0.05</v>
      </c>
      <c r="F39" s="3">
        <v>0</v>
      </c>
      <c r="G39" s="5">
        <f t="shared" si="0"/>
        <v>1071589.3137178353</v>
      </c>
    </row>
    <row r="40" spans="2:7">
      <c r="B40" s="2">
        <v>38</v>
      </c>
      <c r="C40" s="3">
        <f t="shared" si="1"/>
        <v>1071589.3137178353</v>
      </c>
      <c r="D40" s="3">
        <f t="shared" si="2"/>
        <v>20069.410271226108</v>
      </c>
      <c r="E40" s="4">
        <v>0.05</v>
      </c>
      <c r="F40" s="3">
        <v>0</v>
      </c>
      <c r="G40" s="5">
        <f t="shared" si="0"/>
        <v>1146241.6601885147</v>
      </c>
    </row>
    <row r="41" spans="2:7">
      <c r="B41" s="2">
        <v>39</v>
      </c>
      <c r="C41" s="3">
        <f t="shared" si="1"/>
        <v>1146241.6601885147</v>
      </c>
      <c r="D41" s="3">
        <f t="shared" si="2"/>
        <v>20569.410271226108</v>
      </c>
      <c r="E41" s="4">
        <v>0.05</v>
      </c>
      <c r="F41" s="3">
        <v>0</v>
      </c>
      <c r="G41" s="5">
        <f t="shared" si="0"/>
        <v>1225151.623982728</v>
      </c>
    </row>
    <row r="42" spans="2:7">
      <c r="B42" s="2">
        <v>40</v>
      </c>
      <c r="C42" s="3">
        <f t="shared" si="1"/>
        <v>1225151.623982728</v>
      </c>
      <c r="D42" s="3">
        <f t="shared" si="2"/>
        <v>21069.410271226108</v>
      </c>
      <c r="E42" s="4">
        <v>0.05</v>
      </c>
      <c r="F42" s="3">
        <v>0</v>
      </c>
      <c r="G42" s="5">
        <f t="shared" si="0"/>
        <v>1308532.085966652</v>
      </c>
    </row>
    <row r="43" spans="2:7">
      <c r="B43" s="2">
        <v>41</v>
      </c>
      <c r="C43" s="3">
        <f t="shared" si="1"/>
        <v>1308532.085966652</v>
      </c>
      <c r="D43" s="3">
        <v>0</v>
      </c>
      <c r="E43" s="4">
        <v>0.05</v>
      </c>
      <c r="F43" s="3">
        <v>100000</v>
      </c>
      <c r="G43" s="5">
        <f t="shared" si="0"/>
        <v>1268958.6902649847</v>
      </c>
    </row>
    <row r="44" spans="2:7">
      <c r="B44" s="2">
        <v>42</v>
      </c>
      <c r="C44" s="3">
        <f t="shared" si="1"/>
        <v>1268958.6902649847</v>
      </c>
      <c r="D44" s="3">
        <v>0</v>
      </c>
      <c r="E44" s="4">
        <v>0.05</v>
      </c>
      <c r="F44" s="3">
        <v>100000</v>
      </c>
      <c r="G44" s="5">
        <f t="shared" si="0"/>
        <v>1227406.6247782339</v>
      </c>
    </row>
    <row r="45" spans="2:7">
      <c r="B45" s="2">
        <v>43</v>
      </c>
      <c r="C45" s="3">
        <f t="shared" si="1"/>
        <v>1227406.6247782339</v>
      </c>
      <c r="D45" s="3">
        <v>0</v>
      </c>
      <c r="E45" s="4">
        <v>0.05</v>
      </c>
      <c r="F45" s="3">
        <v>100000</v>
      </c>
      <c r="G45" s="5">
        <f t="shared" si="0"/>
        <v>1183776.9560171457</v>
      </c>
    </row>
    <row r="46" spans="2:7">
      <c r="B46" s="2">
        <v>44</v>
      </c>
      <c r="C46" s="3">
        <f t="shared" si="1"/>
        <v>1183776.9560171457</v>
      </c>
      <c r="D46" s="3">
        <v>0</v>
      </c>
      <c r="E46" s="4">
        <v>0.05</v>
      </c>
      <c r="F46" s="3">
        <v>100000</v>
      </c>
      <c r="G46" s="5">
        <f t="shared" si="0"/>
        <v>1137965.803818003</v>
      </c>
    </row>
    <row r="47" spans="2:7">
      <c r="B47" s="2">
        <v>45</v>
      </c>
      <c r="C47" s="3">
        <f t="shared" si="1"/>
        <v>1137965.803818003</v>
      </c>
      <c r="D47" s="3">
        <v>0</v>
      </c>
      <c r="E47" s="4">
        <v>0.05</v>
      </c>
      <c r="F47" s="3">
        <v>100000</v>
      </c>
      <c r="G47" s="5">
        <f t="shared" si="0"/>
        <v>1089864.0940089033</v>
      </c>
    </row>
    <row r="48" spans="2:7">
      <c r="B48" s="2">
        <v>46</v>
      </c>
      <c r="C48" s="3">
        <f t="shared" si="1"/>
        <v>1089864.0940089033</v>
      </c>
      <c r="D48" s="3">
        <v>0</v>
      </c>
      <c r="E48" s="4">
        <v>0.05</v>
      </c>
      <c r="F48" s="3">
        <v>100000</v>
      </c>
      <c r="G48" s="5">
        <f t="shared" si="0"/>
        <v>1039357.2987093484</v>
      </c>
    </row>
    <row r="49" spans="2:10">
      <c r="B49" s="2">
        <v>47</v>
      </c>
      <c r="C49" s="3">
        <f t="shared" si="1"/>
        <v>1039357.2987093484</v>
      </c>
      <c r="D49" s="3">
        <v>0</v>
      </c>
      <c r="E49" s="4">
        <v>0.05</v>
      </c>
      <c r="F49" s="3">
        <v>100000</v>
      </c>
      <c r="G49" s="5">
        <f t="shared" si="0"/>
        <v>986325.16364481591</v>
      </c>
    </row>
    <row r="50" spans="2:10">
      <c r="B50" s="2">
        <v>48</v>
      </c>
      <c r="C50" s="3">
        <f t="shared" si="1"/>
        <v>986325.16364481591</v>
      </c>
      <c r="D50" s="3">
        <v>0</v>
      </c>
      <c r="E50" s="4">
        <v>0.05</v>
      </c>
      <c r="F50" s="3">
        <v>100000</v>
      </c>
      <c r="G50" s="5">
        <f t="shared" si="0"/>
        <v>930641.42182705679</v>
      </c>
    </row>
    <row r="51" spans="2:10">
      <c r="B51" s="2">
        <v>49</v>
      </c>
      <c r="C51" s="3">
        <f t="shared" si="1"/>
        <v>930641.42182705679</v>
      </c>
      <c r="D51" s="3">
        <v>0</v>
      </c>
      <c r="E51" s="4">
        <v>0.05</v>
      </c>
      <c r="F51" s="3">
        <v>100000</v>
      </c>
      <c r="G51" s="5">
        <f t="shared" si="0"/>
        <v>872173.49291840964</v>
      </c>
    </row>
    <row r="52" spans="2:10">
      <c r="B52" s="2">
        <v>50</v>
      </c>
      <c r="C52" s="11">
        <f t="shared" si="1"/>
        <v>872173.49291840964</v>
      </c>
      <c r="D52" s="11">
        <v>0</v>
      </c>
      <c r="E52" s="12">
        <v>0.05</v>
      </c>
      <c r="F52" s="11">
        <v>100000</v>
      </c>
      <c r="G52" s="13">
        <f t="shared" si="0"/>
        <v>810782.16756433016</v>
      </c>
    </row>
    <row r="53" spans="2:10">
      <c r="B53" s="2">
        <v>51</v>
      </c>
      <c r="C53" s="11">
        <f t="shared" si="1"/>
        <v>810782.16756433016</v>
      </c>
      <c r="D53" s="11">
        <v>0</v>
      </c>
      <c r="E53" s="12">
        <v>0.05</v>
      </c>
      <c r="F53" s="11">
        <v>100000</v>
      </c>
      <c r="G53" s="13">
        <f t="shared" si="0"/>
        <v>746321.27594254666</v>
      </c>
    </row>
    <row r="54" spans="2:10">
      <c r="B54" s="2">
        <v>52</v>
      </c>
      <c r="C54" s="11">
        <f t="shared" si="1"/>
        <v>746321.27594254666</v>
      </c>
      <c r="D54" s="11">
        <v>0</v>
      </c>
      <c r="E54" s="12">
        <v>0.05</v>
      </c>
      <c r="F54" s="11">
        <v>100000</v>
      </c>
      <c r="G54" s="13">
        <f t="shared" si="0"/>
        <v>678637.339739674</v>
      </c>
    </row>
    <row r="55" spans="2:10">
      <c r="B55" s="2">
        <v>53</v>
      </c>
      <c r="C55" s="11">
        <f t="shared" si="1"/>
        <v>678637.339739674</v>
      </c>
      <c r="D55" s="11">
        <v>0</v>
      </c>
      <c r="E55" s="12">
        <v>0.05</v>
      </c>
      <c r="F55" s="11">
        <v>100000</v>
      </c>
      <c r="G55" s="13">
        <f t="shared" si="0"/>
        <v>607569.20672665769</v>
      </c>
    </row>
    <row r="56" spans="2:10">
      <c r="B56" s="2">
        <v>54</v>
      </c>
      <c r="C56" s="11">
        <f t="shared" si="1"/>
        <v>607569.20672665769</v>
      </c>
      <c r="D56" s="11">
        <v>0</v>
      </c>
      <c r="E56" s="12">
        <v>0.05</v>
      </c>
      <c r="F56" s="11">
        <v>100000</v>
      </c>
      <c r="G56" s="13">
        <f t="shared" si="0"/>
        <v>532947.6670629906</v>
      </c>
    </row>
    <row r="57" spans="2:10">
      <c r="B57" s="2">
        <v>55</v>
      </c>
      <c r="C57" s="11">
        <f t="shared" si="1"/>
        <v>532947.6670629906</v>
      </c>
      <c r="D57" s="11">
        <v>0</v>
      </c>
      <c r="E57" s="12">
        <v>0.05</v>
      </c>
      <c r="F57" s="11">
        <v>100000</v>
      </c>
      <c r="G57" s="13">
        <f t="shared" si="0"/>
        <v>454595.05041614018</v>
      </c>
      <c r="J57" s="17"/>
    </row>
    <row r="58" spans="2:10">
      <c r="B58" s="2">
        <v>56</v>
      </c>
      <c r="C58" s="11">
        <f t="shared" si="1"/>
        <v>454595.05041614018</v>
      </c>
      <c r="D58" s="11">
        <v>0</v>
      </c>
      <c r="E58" s="12">
        <v>0.05</v>
      </c>
      <c r="F58" s="11">
        <v>100000</v>
      </c>
      <c r="G58" s="13">
        <f t="shared" si="0"/>
        <v>372324.80293694721</v>
      </c>
    </row>
    <row r="59" spans="2:10">
      <c r="B59" s="2">
        <v>57</v>
      </c>
      <c r="C59" s="11">
        <f t="shared" si="1"/>
        <v>372324.80293694721</v>
      </c>
      <c r="D59" s="11">
        <v>0</v>
      </c>
      <c r="E59" s="12">
        <v>0.05</v>
      </c>
      <c r="F59" s="11">
        <v>100000</v>
      </c>
      <c r="G59" s="13">
        <f t="shared" si="0"/>
        <v>285941.04308379459</v>
      </c>
    </row>
    <row r="60" spans="2:10">
      <c r="B60" s="2">
        <v>58</v>
      </c>
      <c r="C60" s="11">
        <f t="shared" si="1"/>
        <v>285941.04308379459</v>
      </c>
      <c r="D60" s="11">
        <v>0</v>
      </c>
      <c r="E60" s="12">
        <v>0.05</v>
      </c>
      <c r="F60" s="11">
        <v>100000</v>
      </c>
      <c r="G60" s="13">
        <f t="shared" si="0"/>
        <v>195238.09523798432</v>
      </c>
    </row>
    <row r="61" spans="2:10">
      <c r="B61" s="2">
        <v>59</v>
      </c>
      <c r="C61" s="11">
        <f t="shared" si="1"/>
        <v>195238.09523798432</v>
      </c>
      <c r="D61" s="11">
        <v>0</v>
      </c>
      <c r="E61" s="12">
        <v>0.05</v>
      </c>
      <c r="F61" s="11">
        <v>100000</v>
      </c>
      <c r="G61" s="13">
        <f t="shared" si="0"/>
        <v>99999.999999883541</v>
      </c>
    </row>
    <row r="62" spans="2:10">
      <c r="B62" s="6">
        <v>60</v>
      </c>
      <c r="C62" s="14">
        <f t="shared" si="1"/>
        <v>99999.999999883541</v>
      </c>
      <c r="D62" s="14">
        <v>0</v>
      </c>
      <c r="E62" s="15">
        <v>0.05</v>
      </c>
      <c r="F62" s="14">
        <v>100000</v>
      </c>
      <c r="G62" s="16">
        <f t="shared" si="0"/>
        <v>-1.2228192645125091E-7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Mortgage</vt:lpstr>
      <vt:lpstr>Retirement</vt:lpstr>
    </vt:vector>
  </TitlesOfParts>
  <Company>微软中国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微软用户</cp:lastModifiedBy>
  <dcterms:created xsi:type="dcterms:W3CDTF">2016-10-07T11:01:02Z</dcterms:created>
  <dcterms:modified xsi:type="dcterms:W3CDTF">2016-10-10T13:58:55Z</dcterms:modified>
</cp:coreProperties>
</file>