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kudupudi\Desktop\"/>
    </mc:Choice>
  </mc:AlternateContent>
  <bookViews>
    <workbookView xWindow="0" yWindow="0" windowWidth="20730" windowHeight="9390"/>
  </bookViews>
  <sheets>
    <sheet name="Instructions" sheetId="10" r:id="rId1"/>
    <sheet name="Test 1" sheetId="1" r:id="rId2"/>
    <sheet name="Test 2" sheetId="2" r:id="rId3"/>
    <sheet name="Test 3" sheetId="3" r:id="rId4"/>
    <sheet name="Test 4" sheetId="4" r:id="rId5"/>
    <sheet name="Test 5" sheetId="6" r:id="rId6"/>
    <sheet name="Test 6" sheetId="5" r:id="rId7"/>
    <sheet name="Test 7" sheetId="8" r:id="rId8"/>
    <sheet name="Test 8" sheetId="9" r:id="rId9"/>
    <sheet name="Test 9" sheetId="11" r:id="rId10"/>
    <sheet name="Data" sheetId="13" state="veryHidden" r:id="rId11"/>
    <sheet name="Test 10" sheetId="12" r:id="rId12"/>
  </sheets>
  <definedNames>
    <definedName name="_xlnm._FilterDatabase" localSheetId="1" hidden="1">'Test 1'!$B$8:$G$83</definedName>
    <definedName name="_xlnm._FilterDatabase" localSheetId="6" hidden="1">'Test 6'!$B$4:$B$31</definedName>
    <definedName name="base_ball">'Test 4'!$I$23:$I$25</definedName>
    <definedName name="cricket">'Test 4'!$G$23:$G$25</definedName>
    <definedName name="_xlnm.Extract" localSheetId="6">'Test 6'!$A$4</definedName>
    <definedName name="food">'Test 4'!$E$17:$E$19</definedName>
    <definedName name="fruit">'Test 4'!$C$23:$C$25</definedName>
    <definedName name="game">'Test 4'!$G$17:$G$19</definedName>
    <definedName name="hockey">'Test 4'!$H$23:$H$25</definedName>
    <definedName name="Month">Data!$B$4:$B$15</definedName>
    <definedName name="sweets">'Test 4'!$E$23:$E$25</definedName>
    <definedName name="vegetable">'Test 4'!$D$23:$D$25</definedName>
  </definedNames>
  <calcPr calcId="152511"/>
</workbook>
</file>

<file path=xl/calcChain.xml><?xml version="1.0" encoding="utf-8"?>
<calcChain xmlns="http://schemas.openxmlformats.org/spreadsheetml/2006/main">
  <c r="I7" i="11" l="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6" i="11"/>
  <c r="D15" i="11"/>
  <c r="D16" i="11"/>
  <c r="D17" i="11"/>
  <c r="D14" i="11"/>
  <c r="H10" i="9"/>
  <c r="H9" i="9"/>
  <c r="H5" i="5"/>
  <c r="E14" i="6"/>
  <c r="F14" i="6" s="1"/>
  <c r="E15" i="6"/>
  <c r="F15" i="6" s="1"/>
  <c r="E16" i="6"/>
  <c r="F16" i="6" s="1"/>
  <c r="E13" i="6"/>
  <c r="F13" i="6" s="1"/>
  <c r="D26" i="2"/>
  <c r="D27" i="2"/>
  <c r="D28" i="2"/>
  <c r="D29" i="2"/>
  <c r="D30" i="2"/>
  <c r="D31" i="2"/>
  <c r="D32" i="2"/>
  <c r="D33" i="2"/>
  <c r="D34" i="2"/>
  <c r="D25" i="2"/>
  <c r="D86" i="1"/>
  <c r="D87" i="1"/>
  <c r="D88" i="1"/>
  <c r="D89" i="1"/>
  <c r="D90" i="1"/>
  <c r="D91" i="1"/>
  <c r="D92" i="1"/>
  <c r="D93" i="1"/>
  <c r="D94" i="1"/>
  <c r="D95" i="1"/>
  <c r="D96" i="1"/>
  <c r="D97" i="1"/>
  <c r="G9" i="9"/>
  <c r="G10" i="9"/>
  <c r="G11" i="9"/>
  <c r="H11" i="9" s="1"/>
  <c r="G12" i="9"/>
  <c r="G13" i="9"/>
  <c r="G8" i="9"/>
  <c r="H8" i="9" s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9" i="1"/>
  <c r="C15" i="10"/>
  <c r="D18" i="11" l="1"/>
</calcChain>
</file>

<file path=xl/comments1.xml><?xml version="1.0" encoding="utf-8"?>
<comments xmlns="http://schemas.openxmlformats.org/spreadsheetml/2006/main">
  <authors>
    <author>vikas pawar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>creat validation of things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creati validation based on Things selection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creati validation based on Food/Games selection
</t>
        </r>
      </text>
    </comment>
  </commentList>
</comments>
</file>

<file path=xl/sharedStrings.xml><?xml version="1.0" encoding="utf-8"?>
<sst xmlns="http://schemas.openxmlformats.org/spreadsheetml/2006/main" count="1974" uniqueCount="275">
  <si>
    <t xml:space="preserve">Based on the data provided below, find out how many people are born in the month of Jan, Feb,…Nov, Dec. </t>
  </si>
  <si>
    <t>Please enter the formula in the yellow cell below?</t>
  </si>
  <si>
    <t>Name</t>
  </si>
  <si>
    <t>DOB</t>
  </si>
  <si>
    <t>Adella</t>
  </si>
  <si>
    <t>Allen</t>
  </si>
  <si>
    <t>Anne</t>
  </si>
  <si>
    <t>Beverly</t>
  </si>
  <si>
    <t>Bonnie</t>
  </si>
  <si>
    <t>Brian</t>
  </si>
  <si>
    <t>Carol</t>
  </si>
  <si>
    <t>Christopher</t>
  </si>
  <si>
    <t>Coral</t>
  </si>
  <si>
    <t>Daryl</t>
  </si>
  <si>
    <t>David</t>
  </si>
  <si>
    <t>Deborah</t>
  </si>
  <si>
    <t>Dolores</t>
  </si>
  <si>
    <t>Donna</t>
  </si>
  <si>
    <t>Edward</t>
  </si>
  <si>
    <t>Eleanor</t>
  </si>
  <si>
    <t>Eva</t>
  </si>
  <si>
    <t>Frank</t>
  </si>
  <si>
    <t>Fred</t>
  </si>
  <si>
    <t>George</t>
  </si>
  <si>
    <t>Harry</t>
  </si>
  <si>
    <t>James</t>
  </si>
  <si>
    <t>Jennifer</t>
  </si>
  <si>
    <t>Jill</t>
  </si>
  <si>
    <t>Joanne</t>
  </si>
  <si>
    <t>Jody</t>
  </si>
  <si>
    <t>John</t>
  </si>
  <si>
    <t>Judy</t>
  </si>
  <si>
    <t>Julia</t>
  </si>
  <si>
    <t>Kathleen</t>
  </si>
  <si>
    <t>Kathy</t>
  </si>
  <si>
    <t>Kiley</t>
  </si>
  <si>
    <t>Larry</t>
  </si>
  <si>
    <t>Lewis</t>
  </si>
  <si>
    <t>Lewis "Jay"</t>
  </si>
  <si>
    <t>Linda</t>
  </si>
  <si>
    <t>Lisa</t>
  </si>
  <si>
    <t>Margaret</t>
  </si>
  <si>
    <t>Marilyn</t>
  </si>
  <si>
    <t>Mary</t>
  </si>
  <si>
    <t>Matthew</t>
  </si>
  <si>
    <t>Melvin</t>
  </si>
  <si>
    <t>Nicole</t>
  </si>
  <si>
    <t>Patricia</t>
  </si>
  <si>
    <t>Patty</t>
  </si>
  <si>
    <t>Paul</t>
  </si>
  <si>
    <t>Raymond</t>
  </si>
  <si>
    <t>Richard</t>
  </si>
  <si>
    <t>Robert</t>
  </si>
  <si>
    <t>Roy "Bud"</t>
  </si>
  <si>
    <t>Shawn</t>
  </si>
  <si>
    <t>Sonja</t>
  </si>
  <si>
    <t>Susan</t>
  </si>
  <si>
    <t>Theodore</t>
  </si>
  <si>
    <t>Thomas</t>
  </si>
  <si>
    <t>William</t>
  </si>
  <si>
    <t>Month</t>
  </si>
  <si>
    <t xml:space="preserve"> - Van Id should begin with "IV"</t>
  </si>
  <si>
    <t xml:space="preserve"> - 1st letter of  "First Name"</t>
  </si>
  <si>
    <t xml:space="preserve"> - Last three letters of "Last Name"</t>
  </si>
  <si>
    <t xml:space="preserve"> - Van Id to be in upper case</t>
  </si>
  <si>
    <t>Emp Code</t>
  </si>
  <si>
    <t>First Name</t>
  </si>
  <si>
    <t>Last Name</t>
  </si>
  <si>
    <t>Van ID</t>
  </si>
  <si>
    <t>Danish</t>
  </si>
  <si>
    <t>Mohammead</t>
  </si>
  <si>
    <t>Sachin</t>
  </si>
  <si>
    <t>Adinavar</t>
  </si>
  <si>
    <t>Rajendra</t>
  </si>
  <si>
    <t>Nikam</t>
  </si>
  <si>
    <t>Ayyappan</t>
  </si>
  <si>
    <t>Mudaliar</t>
  </si>
  <si>
    <t>Monica</t>
  </si>
  <si>
    <t>Agrawal</t>
  </si>
  <si>
    <t>Priyanka</t>
  </si>
  <si>
    <t>Patil</t>
  </si>
  <si>
    <t>Sushant</t>
  </si>
  <si>
    <t>Marathe</t>
  </si>
  <si>
    <t>Sarvesh</t>
  </si>
  <si>
    <t>Thakur</t>
  </si>
  <si>
    <t>Dhiraj</t>
  </si>
  <si>
    <t>Lalchnad</t>
  </si>
  <si>
    <t>Wasim</t>
  </si>
  <si>
    <t>Shaikh</t>
  </si>
  <si>
    <t>For example :</t>
  </si>
  <si>
    <t>IVDEAD113065</t>
  </si>
  <si>
    <t>IVSVAR113295</t>
  </si>
  <si>
    <t>IVRKAM114736</t>
  </si>
  <si>
    <t>IVAIAR114737</t>
  </si>
  <si>
    <t>IVMWAL114738</t>
  </si>
  <si>
    <t>IVPTIL114739</t>
  </si>
  <si>
    <t>IVSTHE114742</t>
  </si>
  <si>
    <t>IVSKUR114744</t>
  </si>
  <si>
    <t>IVDNAD114745</t>
  </si>
  <si>
    <t>IVWIKH114748</t>
  </si>
  <si>
    <t>a) Order Amounts By Salesperson</t>
  </si>
  <si>
    <t>b) Order amount By Country</t>
  </si>
  <si>
    <t>c) Top 5 by Salesperson for order amount</t>
  </si>
  <si>
    <t>d) Order amount of Salesperson By every Quarter</t>
  </si>
  <si>
    <t>Country</t>
  </si>
  <si>
    <t>Salesperson</t>
  </si>
  <si>
    <t>Order Date</t>
  </si>
  <si>
    <t>OrderID</t>
  </si>
  <si>
    <t>Order Amount</t>
  </si>
  <si>
    <t>UK</t>
  </si>
  <si>
    <t>Buchanan</t>
  </si>
  <si>
    <t>Suyama</t>
  </si>
  <si>
    <t>USA</t>
  </si>
  <si>
    <t>Peacock</t>
  </si>
  <si>
    <t>Leverling</t>
  </si>
  <si>
    <t>Dodsworth</t>
  </si>
  <si>
    <t>Davolio</t>
  </si>
  <si>
    <t>Callahan</t>
  </si>
  <si>
    <t>Fuller</t>
  </si>
  <si>
    <t>King</t>
  </si>
  <si>
    <t>Total</t>
  </si>
  <si>
    <t>Create a validation for following cells. Read for the comments in the table below</t>
  </si>
  <si>
    <t>Things</t>
  </si>
  <si>
    <t>Food</t>
  </si>
  <si>
    <t>Food / Game</t>
  </si>
  <si>
    <t>Food Items / Game Items</t>
  </si>
  <si>
    <t>Game</t>
  </si>
  <si>
    <t>Fruit</t>
  </si>
  <si>
    <t>Cricket</t>
  </si>
  <si>
    <t>Vegetable</t>
  </si>
  <si>
    <t>Hockey</t>
  </si>
  <si>
    <t>Sweets</t>
  </si>
  <si>
    <t>Base Ball</t>
  </si>
  <si>
    <t xml:space="preserve"> Food Items</t>
  </si>
  <si>
    <t>Game Items</t>
  </si>
  <si>
    <t>Apples</t>
  </si>
  <si>
    <t>Carrots</t>
  </si>
  <si>
    <t>Pan Cake</t>
  </si>
  <si>
    <t>Stump</t>
  </si>
  <si>
    <t>Bats</t>
  </si>
  <si>
    <t>Catch</t>
  </si>
  <si>
    <t>Pears</t>
  </si>
  <si>
    <t>Cabbages</t>
  </si>
  <si>
    <t>Candies</t>
  </si>
  <si>
    <t>Red Ball</t>
  </si>
  <si>
    <t>Goal</t>
  </si>
  <si>
    <t>Point</t>
  </si>
  <si>
    <t>Bananas</t>
  </si>
  <si>
    <t>Onions</t>
  </si>
  <si>
    <t>Pastry</t>
  </si>
  <si>
    <t>Gloves</t>
  </si>
  <si>
    <t>Green Ball</t>
  </si>
  <si>
    <t>Out</t>
  </si>
  <si>
    <t>Q 3</t>
  </si>
  <si>
    <t>A builders merchant gives 10% discount on certain product lines.</t>
  </si>
  <si>
    <t>* Use If formula (hint - Use "and")</t>
  </si>
  <si>
    <t>Special</t>
  </si>
  <si>
    <t>Order</t>
  </si>
  <si>
    <t>Product</t>
  </si>
  <si>
    <t>Offer</t>
  </si>
  <si>
    <t>Value</t>
  </si>
  <si>
    <t>Discount</t>
  </si>
  <si>
    <t>Wood</t>
  </si>
  <si>
    <t>Yes</t>
  </si>
  <si>
    <t>Glass</t>
  </si>
  <si>
    <t>No</t>
  </si>
  <si>
    <t>Cement</t>
  </si>
  <si>
    <t>Turf</t>
  </si>
  <si>
    <t>Q 5</t>
  </si>
  <si>
    <t>Date</t>
  </si>
  <si>
    <t>CallsHandled</t>
  </si>
  <si>
    <t>TalkTime</t>
  </si>
  <si>
    <t>NotReady</t>
  </si>
  <si>
    <t>In Adherence</t>
  </si>
  <si>
    <t>Out Adherence</t>
  </si>
  <si>
    <t>Note: Score will be given for formula only</t>
  </si>
  <si>
    <t>Create Pivot tables for the following :</t>
  </si>
  <si>
    <t>e) Place all the pivot tables in this sheet only</t>
  </si>
  <si>
    <t>The discount is only given on products which are on Special Offer, when the Order Value is £1000 or above.</t>
  </si>
  <si>
    <t>Q 1</t>
  </si>
  <si>
    <t>Q 2</t>
  </si>
  <si>
    <t>Q 4</t>
  </si>
  <si>
    <t>Q 6</t>
  </si>
  <si>
    <t>Create a drop down for the dates (In the highlighted cell below)</t>
  </si>
  <si>
    <t>Formulate rest of the headers mentioned below to auto populate data when a date is selected</t>
  </si>
  <si>
    <t>Formulate to create Van ID using following criteria</t>
  </si>
  <si>
    <t xml:space="preserve"> - Emp code as is</t>
  </si>
  <si>
    <t>Max Points:</t>
  </si>
  <si>
    <t>Points scored:</t>
  </si>
  <si>
    <t>AHT</t>
  </si>
  <si>
    <t>Calculate AHT &amp; Schedule Adherence (%) in the pivote table only</t>
  </si>
  <si>
    <t>Formoula for AHT &amp; Schedule Adherence:-</t>
  </si>
  <si>
    <t>((Talke Time + Not Ready)/Calls Handled)*86400</t>
  </si>
  <si>
    <t>Schedule Adherence %</t>
  </si>
  <si>
    <t>In Adherenec /( In Adherence + Out Adherece )</t>
  </si>
  <si>
    <t>Create a day wise pivote of the above data</t>
  </si>
  <si>
    <t>Q 7</t>
  </si>
  <si>
    <t>Q 8</t>
  </si>
  <si>
    <t>Student</t>
  </si>
  <si>
    <t>Child 
Management</t>
  </si>
  <si>
    <t>Psychology of Seniors</t>
  </si>
  <si>
    <t>Brewing Science</t>
  </si>
  <si>
    <t>Taxidermy</t>
  </si>
  <si>
    <t>Total Points
Out of 400</t>
  </si>
  <si>
    <t>Average Per Student</t>
  </si>
  <si>
    <t>Letter Grade</t>
  </si>
  <si>
    <t>Points</t>
  </si>
  <si>
    <t>Wailers</t>
  </si>
  <si>
    <t>F</t>
  </si>
  <si>
    <t>Peter Tosh</t>
  </si>
  <si>
    <t>Bob Marley</t>
  </si>
  <si>
    <t>D</t>
  </si>
  <si>
    <t>Madness</t>
  </si>
  <si>
    <t>C</t>
  </si>
  <si>
    <t>Specials</t>
  </si>
  <si>
    <t>B</t>
  </si>
  <si>
    <t>UB40</t>
  </si>
  <si>
    <t>A</t>
  </si>
  <si>
    <t>1) Sum The Totals For All 4 Courses For Each Student In The Total Points Column.</t>
  </si>
  <si>
    <t>2) For Each Student, Calculate The Average In The Average Per Student Column.</t>
  </si>
  <si>
    <t>3) Use The Vlookup Function To Assign Letter Grades In The Letter Grade Column.</t>
  </si>
  <si>
    <t>MIS Executive Excel Test Instructions</t>
  </si>
  <si>
    <t>Total Points - 100</t>
  </si>
  <si>
    <t>Total Time - 1 hour</t>
  </si>
  <si>
    <t>1. After completion of test, save the Excel worksheet on the Desktop and rename it to your full name.</t>
  </si>
  <si>
    <t>2. All Results to be derived by using Excel Formulas.</t>
  </si>
  <si>
    <t>3. Direct calculation is not encouraged and such results shall not be considered for computation of scores.</t>
  </si>
  <si>
    <t>Total Points</t>
  </si>
  <si>
    <t>Total Score</t>
  </si>
  <si>
    <t>Score%</t>
  </si>
  <si>
    <t>Process</t>
  </si>
  <si>
    <t>Designation</t>
  </si>
  <si>
    <t>Pankaj Wakarekae</t>
  </si>
  <si>
    <t>Agent</t>
  </si>
  <si>
    <t>Yasir Shaikh</t>
  </si>
  <si>
    <t>TL</t>
  </si>
  <si>
    <t>Pawan Prakash</t>
  </si>
  <si>
    <t>Aseem Shaikh</t>
  </si>
  <si>
    <t>Nikhil Kumar</t>
  </si>
  <si>
    <t>Alister Pereira</t>
  </si>
  <si>
    <t>Steven D'souza</t>
  </si>
  <si>
    <t>Count</t>
  </si>
  <si>
    <t>Anushka Kudwa</t>
  </si>
  <si>
    <t>Sandeep Guchait</t>
  </si>
  <si>
    <t>MIS</t>
  </si>
  <si>
    <t>Manager</t>
  </si>
  <si>
    <t>Prakash Mewada</t>
  </si>
  <si>
    <t>Sharique Khatib</t>
  </si>
  <si>
    <t>Naina Jeswani</t>
  </si>
  <si>
    <t>Ruchi Mody</t>
  </si>
  <si>
    <t>Pawan Rao</t>
  </si>
  <si>
    <t>Karan Singh</t>
  </si>
  <si>
    <t>Gaurav Singh</t>
  </si>
  <si>
    <t>Kush Kaushal</t>
  </si>
  <si>
    <t>Amir Shaikh</t>
  </si>
  <si>
    <t>Mohsin Patel</t>
  </si>
  <si>
    <t>Mahesh Pillai</t>
  </si>
  <si>
    <t>then change the validation of the original data source of yellow highlighted cell to number like 1,2,3…….12</t>
  </si>
  <si>
    <t>Q.10 : Identify the original source of this validation,</t>
  </si>
  <si>
    <t>Q.9 : Write a formula where, by selecting the process name in radio button, table needs to update automatically.</t>
  </si>
  <si>
    <t>Q 9</t>
  </si>
  <si>
    <t>Q 10</t>
  </si>
  <si>
    <t>Total Questions - 10</t>
  </si>
  <si>
    <t>Jan</t>
  </si>
  <si>
    <t>Feb</t>
  </si>
  <si>
    <t>March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</si>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</sst>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164" formatCode="0.0%"/>
    <numFmt numFmtId="165" formatCode="0.0"/>
    <numFmt numFmtId="166" formatCode="[hh]:mm:ss"/>
    <numFmt numFmtId="167" formatCode=";;;"/>
  </numFmts>
  <fonts count="38" x14ac:knownFonts="1">
    <font>
      <sz val="8"/>
      <name val="Tahoma"/>
    </font>
    <font>
      <sz val="8"/>
      <name val="Tahoma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erdan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indexed="9"/>
      <name val="Tahoma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indexed="9"/>
      <name val="Tahoma"/>
      <family val="2"/>
    </font>
    <font>
      <b/>
      <u/>
      <sz val="8"/>
      <name val="Tahoma"/>
      <family val="2"/>
    </font>
    <font>
      <u/>
      <sz val="8"/>
      <name val="Tahoma"/>
      <family val="2"/>
    </font>
    <font>
      <sz val="10"/>
      <name val="Arial Unicode MS"/>
      <family val="2"/>
    </font>
    <font>
      <b/>
      <sz val="10"/>
      <name val="Verdana"/>
      <family val="2"/>
    </font>
    <font>
      <sz val="9"/>
      <color indexed="81"/>
      <name val="Tahoma"/>
      <family val="2"/>
    </font>
    <font>
      <sz val="8"/>
      <color theme="0"/>
      <name val="Tahoma"/>
      <family val="2"/>
    </font>
    <font>
      <b/>
      <sz val="8"/>
      <color theme="0"/>
      <name val="Tahoma"/>
      <family val="2"/>
    </font>
    <font>
      <sz val="8"/>
      <color rgb="FF000000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22"/>
      </left>
      <right style="hair">
        <color indexed="22"/>
      </right>
      <top style="medium">
        <color indexed="22"/>
      </top>
      <bottom style="medium">
        <color indexed="22"/>
      </bottom>
      <diagonal/>
    </border>
    <border>
      <left style="hair">
        <color indexed="22"/>
      </left>
      <right style="hair">
        <color indexed="22"/>
      </right>
      <top style="medium">
        <color indexed="22"/>
      </top>
      <bottom style="medium">
        <color indexed="22"/>
      </bottom>
      <diagonal/>
    </border>
    <border>
      <left style="hair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 style="hair">
        <color indexed="22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medium">
        <color indexed="22"/>
      </left>
      <right style="medium">
        <color indexed="22"/>
      </right>
      <top style="hair">
        <color indexed="22"/>
      </top>
      <bottom style="hair">
        <color indexed="22"/>
      </bottom>
      <diagonal/>
    </border>
    <border>
      <left/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medium">
        <color indexed="22"/>
      </right>
      <top style="hair">
        <color indexed="22"/>
      </top>
      <bottom style="hair">
        <color indexed="22"/>
      </bottom>
      <diagonal/>
    </border>
    <border>
      <left style="medium">
        <color indexed="22"/>
      </left>
      <right style="medium">
        <color indexed="22"/>
      </right>
      <top style="hair">
        <color indexed="22"/>
      </top>
      <bottom style="medium">
        <color indexed="22"/>
      </bottom>
      <diagonal/>
    </border>
    <border>
      <left/>
      <right style="hair">
        <color indexed="22"/>
      </right>
      <top style="hair">
        <color indexed="22"/>
      </top>
      <bottom style="medium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medium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">
    <xf numFmtId="0" fontId="0" fillId="0" borderId="0"/>
    <xf numFmtId="0" fontId="3" fillId="0" borderId="0"/>
    <xf numFmtId="0" fontId="2" fillId="0" borderId="0" applyNumberFormat="0" applyFill="0" applyBorder="0" applyAlignment="0" applyProtection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7" fillId="0" borderId="0"/>
    <xf numFmtId="0" fontId="25" fillId="0" borderId="0"/>
    <xf numFmtId="0" fontId="2" fillId="0" borderId="0"/>
    <xf numFmtId="0" fontId="2" fillId="0" borderId="0"/>
    <xf numFmtId="0" fontId="17" fillId="0" borderId="0"/>
    <xf numFmtId="0" fontId="1" fillId="0" borderId="0"/>
    <xf numFmtId="0" fontId="1" fillId="0" borderId="0"/>
    <xf numFmtId="0" fontId="2" fillId="23" borderId="7" applyNumberFormat="0" applyFont="0" applyAlignment="0" applyProtection="0"/>
    <xf numFmtId="0" fontId="18" fillId="20" borderId="8" applyNumberFormat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41">
    <xf numFmtId="0" fontId="0" fillId="0" borderId="0" xfId="0"/>
    <xf numFmtId="0" fontId="22" fillId="0" borderId="0" xfId="43" applyFont="1" applyProtection="1">
      <protection locked="0"/>
    </xf>
    <xf numFmtId="14" fontId="22" fillId="0" borderId="0" xfId="43" applyNumberFormat="1" applyFont="1" applyProtection="1">
      <protection locked="0"/>
    </xf>
    <xf numFmtId="20" fontId="22" fillId="0" borderId="0" xfId="43" applyNumberFormat="1" applyFont="1" applyProtection="1">
      <protection locked="0"/>
    </xf>
    <xf numFmtId="0" fontId="23" fillId="0" borderId="0" xfId="43" applyFont="1" applyProtection="1">
      <protection locked="0"/>
    </xf>
    <xf numFmtId="20" fontId="23" fillId="0" borderId="0" xfId="43" applyNumberFormat="1" applyFont="1" applyProtection="1">
      <protection locked="0"/>
    </xf>
    <xf numFmtId="0" fontId="22" fillId="0" borderId="0" xfId="43" applyNumberFormat="1" applyFont="1" applyProtection="1">
      <protection locked="0"/>
    </xf>
    <xf numFmtId="19" fontId="22" fillId="0" borderId="0" xfId="43" applyNumberFormat="1" applyFont="1" applyProtection="1">
      <protection locked="0"/>
    </xf>
    <xf numFmtId="0" fontId="22" fillId="24" borderId="0" xfId="43" applyNumberFormat="1" applyFont="1" applyFill="1" applyProtection="1">
      <protection locked="0"/>
    </xf>
    <xf numFmtId="0" fontId="22" fillId="0" borderId="0" xfId="43" applyNumberFormat="1" applyFont="1" applyAlignment="1" applyProtection="1">
      <protection locked="0" hidden="1"/>
    </xf>
    <xf numFmtId="14" fontId="24" fillId="0" borderId="0" xfId="43" applyNumberFormat="1" applyFont="1" applyProtection="1">
      <protection locked="0"/>
    </xf>
    <xf numFmtId="0" fontId="24" fillId="0" borderId="0" xfId="43" applyFont="1" applyProtection="1">
      <protection locked="0"/>
    </xf>
    <xf numFmtId="0" fontId="22" fillId="0" borderId="0" xfId="44" applyFont="1" applyAlignment="1">
      <alignment horizontal="center"/>
    </xf>
    <xf numFmtId="0" fontId="22" fillId="0" borderId="0" xfId="44" applyFont="1" applyAlignment="1">
      <alignment horizontal="left"/>
    </xf>
    <xf numFmtId="0" fontId="23" fillId="0" borderId="0" xfId="44" applyFont="1" applyAlignment="1">
      <alignment horizontal="center"/>
    </xf>
    <xf numFmtId="0" fontId="23" fillId="0" borderId="10" xfId="44" applyFont="1" applyBorder="1" applyAlignment="1">
      <alignment horizontal="center"/>
    </xf>
    <xf numFmtId="0" fontId="23" fillId="0" borderId="0" xfId="44" applyFont="1" applyBorder="1" applyAlignment="1">
      <alignment horizontal="center"/>
    </xf>
    <xf numFmtId="0" fontId="22" fillId="0" borderId="10" xfId="44" applyFont="1" applyBorder="1" applyAlignment="1">
      <alignment horizontal="center"/>
    </xf>
    <xf numFmtId="0" fontId="22" fillId="0" borderId="11" xfId="44" applyFont="1" applyBorder="1" applyAlignment="1">
      <alignment horizontal="center"/>
    </xf>
    <xf numFmtId="0" fontId="22" fillId="0" borderId="0" xfId="44" applyFont="1" applyBorder="1" applyAlignment="1">
      <alignment horizontal="center"/>
    </xf>
    <xf numFmtId="0" fontId="22" fillId="0" borderId="0" xfId="44" applyFont="1" applyAlignment="1">
      <alignment horizontal="left" vertical="center"/>
    </xf>
    <xf numFmtId="0" fontId="23" fillId="0" borderId="10" xfId="44" applyFont="1" applyBorder="1" applyAlignment="1">
      <alignment horizontal="left"/>
    </xf>
    <xf numFmtId="0" fontId="22" fillId="0" borderId="10" xfId="44" applyFont="1" applyBorder="1" applyAlignment="1">
      <alignment horizontal="left"/>
    </xf>
    <xf numFmtId="0" fontId="23" fillId="0" borderId="12" xfId="44" applyFont="1" applyBorder="1" applyAlignment="1">
      <alignment horizontal="center"/>
    </xf>
    <xf numFmtId="0" fontId="22" fillId="0" borderId="13" xfId="44" applyFont="1" applyBorder="1" applyAlignment="1">
      <alignment horizontal="center"/>
    </xf>
    <xf numFmtId="0" fontId="22" fillId="0" borderId="12" xfId="44" applyFont="1" applyBorder="1" applyAlignment="1">
      <alignment horizontal="center"/>
    </xf>
    <xf numFmtId="0" fontId="22" fillId="0" borderId="14" xfId="44" applyFont="1" applyBorder="1" applyAlignment="1">
      <alignment horizontal="center"/>
    </xf>
    <xf numFmtId="0" fontId="23" fillId="0" borderId="15" xfId="44" applyFont="1" applyBorder="1" applyAlignment="1">
      <alignment horizontal="center"/>
    </xf>
    <xf numFmtId="0" fontId="23" fillId="0" borderId="16" xfId="44" applyFont="1" applyBorder="1" applyAlignment="1">
      <alignment horizontal="center"/>
    </xf>
    <xf numFmtId="0" fontId="23" fillId="0" borderId="17" xfId="44" applyFont="1" applyBorder="1" applyAlignment="1">
      <alignment horizontal="center"/>
    </xf>
    <xf numFmtId="0" fontId="22" fillId="0" borderId="18" xfId="44" applyFont="1" applyBorder="1" applyAlignment="1">
      <alignment horizontal="center"/>
    </xf>
    <xf numFmtId="0" fontId="22" fillId="0" borderId="19" xfId="44" applyFont="1" applyBorder="1" applyAlignment="1">
      <alignment horizontal="center"/>
    </xf>
    <xf numFmtId="0" fontId="22" fillId="0" borderId="20" xfId="44" applyFont="1" applyBorder="1" applyAlignment="1">
      <alignment horizontal="center"/>
    </xf>
    <xf numFmtId="0" fontId="22" fillId="0" borderId="21" xfId="44" applyFont="1" applyBorder="1" applyAlignment="1">
      <alignment horizontal="center"/>
    </xf>
    <xf numFmtId="0" fontId="22" fillId="0" borderId="22" xfId="44" applyFont="1" applyBorder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23" fillId="0" borderId="36" xfId="0" applyFont="1" applyBorder="1" applyAlignment="1">
      <alignment horizontal="center" vertical="center"/>
    </xf>
    <xf numFmtId="15" fontId="0" fillId="0" borderId="36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6" fontId="22" fillId="0" borderId="36" xfId="4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0" xfId="43" applyFont="1" applyAlignment="1" applyProtection="1">
      <alignment horizontal="center"/>
      <protection locked="0"/>
    </xf>
    <xf numFmtId="14" fontId="22" fillId="0" borderId="0" xfId="43" applyNumberFormat="1" applyFont="1" applyAlignment="1" applyProtection="1">
      <alignment horizontal="right"/>
      <protection locked="0"/>
    </xf>
    <xf numFmtId="0" fontId="22" fillId="0" borderId="0" xfId="43" applyNumberFormat="1" applyFont="1" applyAlignment="1" applyProtection="1">
      <alignment horizontal="right"/>
      <protection locked="0"/>
    </xf>
    <xf numFmtId="19" fontId="22" fillId="0" borderId="0" xfId="43" applyNumberFormat="1" applyFont="1" applyAlignment="1" applyProtection="1">
      <alignment horizontal="right"/>
      <protection locked="0"/>
    </xf>
    <xf numFmtId="0" fontId="22" fillId="0" borderId="0" xfId="43" applyFont="1" applyAlignment="1" applyProtection="1">
      <alignment horizontal="right"/>
      <protection locked="0"/>
    </xf>
    <xf numFmtId="0" fontId="26" fillId="0" borderId="0" xfId="45" applyFont="1" applyAlignment="1">
      <alignment horizontal="center" vertical="center"/>
    </xf>
    <xf numFmtId="0" fontId="27" fillId="25" borderId="10" xfId="45" applyNumberFormat="1" applyFont="1" applyFill="1" applyBorder="1" applyAlignment="1">
      <alignment horizontal="center" vertical="center"/>
    </xf>
    <xf numFmtId="0" fontId="27" fillId="25" borderId="10" xfId="45" quotePrefix="1" applyNumberFormat="1" applyFont="1" applyFill="1" applyBorder="1" applyAlignment="1">
      <alignment horizontal="center" vertical="center"/>
    </xf>
    <xf numFmtId="0" fontId="26" fillId="0" borderId="10" xfId="45" quotePrefix="1" applyNumberFormat="1" applyFont="1" applyBorder="1" applyAlignment="1">
      <alignment horizontal="center" vertical="center"/>
    </xf>
    <xf numFmtId="15" fontId="26" fillId="0" borderId="10" xfId="45" applyNumberFormat="1" applyFont="1" applyBorder="1" applyAlignment="1">
      <alignment horizontal="center" vertical="center"/>
    </xf>
    <xf numFmtId="7" fontId="26" fillId="0" borderId="10" xfId="45" applyNumberFormat="1" applyFont="1" applyBorder="1" applyAlignment="1">
      <alignment horizontal="center" vertical="center"/>
    </xf>
    <xf numFmtId="0" fontId="26" fillId="0" borderId="0" xfId="45" applyFont="1" applyAlignment="1">
      <alignment horizontal="left" vertical="center" indent="1"/>
    </xf>
    <xf numFmtId="0" fontId="26" fillId="0" borderId="0" xfId="45" applyFont="1" applyAlignment="1">
      <alignment horizontal="left" vertical="center"/>
    </xf>
    <xf numFmtId="0" fontId="28" fillId="0" borderId="0" xfId="45" applyFont="1" applyAlignment="1">
      <alignment horizontal="left" vertical="center" indent="1"/>
    </xf>
    <xf numFmtId="0" fontId="29" fillId="26" borderId="0" xfId="0" applyFont="1" applyFill="1" applyAlignment="1">
      <alignment horizontal="center"/>
    </xf>
    <xf numFmtId="0" fontId="29" fillId="26" borderId="0" xfId="0" applyFont="1" applyFill="1" applyAlignment="1">
      <alignment horizontal="left"/>
    </xf>
    <xf numFmtId="0" fontId="30" fillId="0" borderId="0" xfId="44" applyFont="1" applyAlignment="1">
      <alignment horizontal="left"/>
    </xf>
    <xf numFmtId="0" fontId="23" fillId="0" borderId="0" xfId="43" applyFont="1" applyAlignment="1" applyProtection="1">
      <alignment horizontal="right"/>
      <protection locked="0"/>
    </xf>
    <xf numFmtId="0" fontId="2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15" fontId="0" fillId="0" borderId="39" xfId="0" applyNumberFormat="1" applyBorder="1" applyAlignment="1">
      <alignment horizontal="center" vertical="center"/>
    </xf>
    <xf numFmtId="15" fontId="0" fillId="0" borderId="40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66" fontId="22" fillId="0" borderId="41" xfId="41" applyNumberFormat="1" applyFont="1" applyBorder="1" applyAlignment="1">
      <alignment horizontal="center" vertical="center"/>
    </xf>
    <xf numFmtId="0" fontId="22" fillId="0" borderId="0" xfId="42" applyFont="1" applyFill="1" applyAlignment="1">
      <alignment horizontal="center" vertical="center"/>
    </xf>
    <xf numFmtId="0" fontId="23" fillId="0" borderId="10" xfId="42" applyFont="1" applyFill="1" applyBorder="1" applyAlignment="1">
      <alignment horizontal="center" vertical="center" wrapText="1"/>
    </xf>
    <xf numFmtId="0" fontId="23" fillId="0" borderId="10" xfId="42" applyFont="1" applyFill="1" applyBorder="1" applyAlignment="1">
      <alignment horizontal="left" vertical="center" indent="1"/>
    </xf>
    <xf numFmtId="0" fontId="22" fillId="0" borderId="10" xfId="42" applyFont="1" applyFill="1" applyBorder="1" applyAlignment="1">
      <alignment horizontal="center" vertical="center"/>
    </xf>
    <xf numFmtId="165" fontId="22" fillId="0" borderId="10" xfId="42" applyNumberFormat="1" applyFont="1" applyFill="1" applyBorder="1" applyAlignment="1">
      <alignment horizontal="center" vertical="center"/>
    </xf>
    <xf numFmtId="0" fontId="23" fillId="0" borderId="0" xfId="42" applyFont="1" applyFill="1" applyAlignment="1">
      <alignment horizontal="center" vertical="center"/>
    </xf>
    <xf numFmtId="0" fontId="22" fillId="0" borderId="0" xfId="42" applyFont="1" applyFill="1" applyAlignment="1">
      <alignment vertical="center"/>
    </xf>
    <xf numFmtId="14" fontId="23" fillId="0" borderId="0" xfId="43" applyNumberFormat="1" applyFont="1" applyAlignment="1" applyProtection="1">
      <alignment horizontal="center"/>
      <protection locked="0"/>
    </xf>
    <xf numFmtId="14" fontId="22" fillId="0" borderId="0" xfId="43" applyNumberFormat="1" applyFont="1" applyAlignment="1">
      <alignment horizontal="center"/>
    </xf>
    <xf numFmtId="0" fontId="1" fillId="0" borderId="0" xfId="46" applyAlignment="1">
      <alignment horizontal="center" vertical="center"/>
    </xf>
    <xf numFmtId="0" fontId="23" fillId="0" borderId="0" xfId="46" applyFont="1" applyAlignment="1">
      <alignment horizontal="left" vertical="center" indent="1"/>
    </xf>
    <xf numFmtId="0" fontId="23" fillId="0" borderId="0" xfId="46" applyFont="1" applyAlignment="1">
      <alignment horizontal="left" vertical="center"/>
    </xf>
    <xf numFmtId="0" fontId="23" fillId="0" borderId="0" xfId="46" applyFont="1" applyAlignment="1">
      <alignment horizontal="center" vertical="center"/>
    </xf>
    <xf numFmtId="0" fontId="0" fillId="0" borderId="0" xfId="0" applyBorder="1"/>
    <xf numFmtId="0" fontId="26" fillId="0" borderId="0" xfId="45" applyFont="1" applyBorder="1" applyAlignment="1">
      <alignment horizontal="center" vertical="center"/>
    </xf>
    <xf numFmtId="0" fontId="0" fillId="0" borderId="0" xfId="0" applyNumberFormat="1" applyBorder="1"/>
    <xf numFmtId="0" fontId="32" fillId="0" borderId="0" xfId="0" applyFont="1"/>
    <xf numFmtId="164" fontId="0" fillId="0" borderId="0" xfId="0" applyNumberFormat="1"/>
    <xf numFmtId="0" fontId="23" fillId="0" borderId="42" xfId="0" applyFont="1" applyBorder="1" applyAlignment="1">
      <alignment horizontal="center" vertical="center"/>
    </xf>
    <xf numFmtId="1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6" fontId="22" fillId="0" borderId="0" xfId="41" applyNumberFormat="1" applyFont="1" applyFill="1" applyBorder="1" applyAlignment="1">
      <alignment horizontal="center" vertical="center"/>
    </xf>
    <xf numFmtId="0" fontId="23" fillId="0" borderId="0" xfId="46" applyFont="1" applyBorder="1" applyAlignment="1">
      <alignment horizontal="center" vertical="center"/>
    </xf>
    <xf numFmtId="0" fontId="1" fillId="0" borderId="43" xfId="46" applyBorder="1" applyAlignment="1">
      <alignment horizontal="center" vertical="center"/>
    </xf>
    <xf numFmtId="0" fontId="23" fillId="0" borderId="44" xfId="46" applyFont="1" applyBorder="1" applyAlignment="1">
      <alignment horizontal="center" vertical="center"/>
    </xf>
    <xf numFmtId="9" fontId="23" fillId="0" borderId="45" xfId="46" applyNumberFormat="1" applyFont="1" applyBorder="1" applyAlignment="1">
      <alignment horizontal="center" vertical="center"/>
    </xf>
    <xf numFmtId="0" fontId="31" fillId="0" borderId="44" xfId="43" applyFont="1" applyBorder="1" applyAlignment="1" applyProtection="1">
      <alignment horizontal="center"/>
      <protection locked="0"/>
    </xf>
    <xf numFmtId="0" fontId="22" fillId="0" borderId="0" xfId="43" applyNumberFormat="1" applyFont="1" applyAlignment="1" applyProtection="1">
      <alignment horizontal="center"/>
      <protection locked="0"/>
    </xf>
    <xf numFmtId="0" fontId="22" fillId="24" borderId="0" xfId="43" applyNumberFormat="1" applyFont="1" applyFill="1" applyAlignment="1" applyProtection="1">
      <alignment horizontal="center"/>
      <protection locked="0"/>
    </xf>
    <xf numFmtId="3" fontId="0" fillId="0" borderId="32" xfId="0" applyNumberFormat="1" applyBorder="1" applyAlignment="1">
      <alignment horizontal="center"/>
    </xf>
    <xf numFmtId="0" fontId="17" fillId="0" borderId="0" xfId="40"/>
    <xf numFmtId="0" fontId="33" fillId="0" borderId="10" xfId="40" applyFont="1" applyBorder="1" applyAlignment="1">
      <alignment horizontal="center"/>
    </xf>
    <xf numFmtId="0" fontId="17" fillId="0" borderId="46" xfId="40" applyBorder="1"/>
    <xf numFmtId="0" fontId="17" fillId="0" borderId="10" xfId="40" applyBorder="1" applyAlignment="1">
      <alignment horizontal="center"/>
    </xf>
    <xf numFmtId="0" fontId="17" fillId="0" borderId="47" xfId="40" applyBorder="1"/>
    <xf numFmtId="0" fontId="17" fillId="0" borderId="48" xfId="40" applyBorder="1"/>
    <xf numFmtId="0" fontId="33" fillId="0" borderId="49" xfId="40" applyFont="1" applyBorder="1" applyAlignment="1">
      <alignment horizontal="center"/>
    </xf>
    <xf numFmtId="0" fontId="33" fillId="0" borderId="50" xfId="40" applyFont="1" applyBorder="1" applyAlignment="1">
      <alignment horizontal="center"/>
    </xf>
    <xf numFmtId="0" fontId="17" fillId="0" borderId="51" xfId="40" applyBorder="1" applyAlignment="1">
      <alignment horizontal="center"/>
    </xf>
    <xf numFmtId="0" fontId="17" fillId="0" borderId="52" xfId="40" applyBorder="1" applyAlignment="1">
      <alignment horizontal="center"/>
    </xf>
    <xf numFmtId="0" fontId="17" fillId="0" borderId="18" xfId="40" applyBorder="1" applyAlignment="1">
      <alignment horizontal="center"/>
    </xf>
    <xf numFmtId="0" fontId="17" fillId="0" borderId="53" xfId="40" applyBorder="1" applyAlignment="1">
      <alignment horizontal="center"/>
    </xf>
    <xf numFmtId="0" fontId="17" fillId="0" borderId="0" xfId="40" applyAlignment="1">
      <alignment horizontal="left"/>
    </xf>
    <xf numFmtId="0" fontId="17" fillId="0" borderId="0" xfId="40" applyAlignment="1"/>
    <xf numFmtId="0" fontId="22" fillId="0" borderId="0" xfId="0" applyFont="1"/>
    <xf numFmtId="4" fontId="22" fillId="0" borderId="0" xfId="44" applyNumberFormat="1" applyFont="1" applyAlignment="1">
      <alignment horizontal="center"/>
    </xf>
    <xf numFmtId="3" fontId="22" fillId="0" borderId="0" xfId="44" applyNumberFormat="1" applyFont="1" applyAlignment="1">
      <alignment horizontal="center"/>
    </xf>
    <xf numFmtId="0" fontId="35" fillId="0" borderId="0" xfId="43" applyFont="1" applyProtection="1">
      <protection locked="0"/>
    </xf>
    <xf numFmtId="0" fontId="36" fillId="0" borderId="0" xfId="0" applyFont="1" applyBorder="1" applyAlignment="1">
      <alignment horizontal="center" vertical="center"/>
    </xf>
    <xf numFmtId="15" fontId="35" fillId="0" borderId="0" xfId="0" applyNumberFormat="1" applyFont="1" applyBorder="1" applyAlignment="1">
      <alignment horizontal="center" vertical="center"/>
    </xf>
    <xf numFmtId="0" fontId="22" fillId="0" borderId="0" xfId="44" quotePrefix="1" applyFont="1" applyAlignment="1">
      <alignment horizontal="center"/>
    </xf>
    <xf numFmtId="167" fontId="17" fillId="0" borderId="0" xfId="40" applyNumberFormat="1" applyAlignment="1">
      <alignment horizontal="center" vertical="center"/>
    </xf>
    <xf numFmtId="0" fontId="17" fillId="27" borderId="0" xfId="40" applyFill="1"/>
    <xf numFmtId="0" fontId="23" fillId="25" borderId="54" xfId="46" applyFont="1" applyFill="1" applyBorder="1" applyAlignment="1">
      <alignment horizontal="center" vertical="center"/>
    </xf>
    <xf numFmtId="0" fontId="23" fillId="25" borderId="55" xfId="46" applyFont="1" applyFill="1" applyBorder="1" applyAlignment="1">
      <alignment horizontal="center" vertical="center"/>
    </xf>
    <xf numFmtId="0" fontId="23" fillId="25" borderId="56" xfId="46" applyFont="1" applyFill="1" applyBorder="1" applyAlignment="1">
      <alignment horizontal="center" vertical="center"/>
    </xf>
    <xf numFmtId="0" fontId="23" fillId="0" borderId="57" xfId="44" applyFont="1" applyBorder="1" applyAlignment="1">
      <alignment horizontal="center"/>
    </xf>
    <xf numFmtId="0" fontId="23" fillId="0" borderId="58" xfId="44" applyFont="1" applyBorder="1" applyAlignment="1">
      <alignment horizontal="center"/>
    </xf>
    <xf numFmtId="0" fontId="23" fillId="0" borderId="59" xfId="44" applyFont="1" applyBorder="1" applyAlignment="1">
      <alignment horizontal="center"/>
    </xf>
  </cellXfs>
  <cellStyles count="53">
    <cellStyle name="%" xfId="1"/>
    <cellStyle name="_WFM IJP Test Paper - (Key)" xfId="2"/>
    <cellStyle name="=C:\WINNT\SYSTEM32\COMMAND.COM" xfId="3"/>
    <cellStyle name="20% - Accent1" xfId="4" builtinId="30" customBuiltin="1"/>
    <cellStyle name="20% - Accent2" xfId="5" builtinId="34" customBuiltin="1"/>
    <cellStyle name="20% - Accent3" xfId="6" builtinId="38" customBuiltin="1"/>
    <cellStyle name="20% - Accent4" xfId="7" builtinId="42" customBuiltin="1"/>
    <cellStyle name="20% - Accent5" xfId="8" builtinId="46" customBuiltin="1"/>
    <cellStyle name="20% - Accent6" xfId="9" builtinId="50" customBuiltin="1"/>
    <cellStyle name="40% - Accent1" xfId="10" builtinId="31" customBuiltin="1"/>
    <cellStyle name="40% - Accent2" xfId="11" builtinId="35" customBuiltin="1"/>
    <cellStyle name="40% - Accent3" xfId="12" builtinId="39" customBuiltin="1"/>
    <cellStyle name="40% - Accent4" xfId="13" builtinId="43" customBuiltin="1"/>
    <cellStyle name="40% - Accent5" xfId="14" builtinId="47" customBuiltin="1"/>
    <cellStyle name="40% - Accent6" xfId="15" builtinId="51" customBuiltin="1"/>
    <cellStyle name="60% - Accent1" xfId="16" builtinId="32" customBuiltin="1"/>
    <cellStyle name="60% - Accent2" xfId="17" builtinId="36" customBuiltin="1"/>
    <cellStyle name="60% - Accent3" xfId="18" builtinId="40" customBuiltin="1"/>
    <cellStyle name="60% - Accent4" xfId="19" builtinId="44" customBuiltin="1"/>
    <cellStyle name="60% - Accent5" xfId="20" builtinId="48" customBuiltin="1"/>
    <cellStyle name="60% - Accent6" xfId="21" builtinId="52" customBuiltin="1"/>
    <cellStyle name="Accent1" xfId="22" builtinId="29" customBuiltin="1"/>
    <cellStyle name="Accent2" xfId="23" builtinId="33" customBuiltin="1"/>
    <cellStyle name="Accent3" xfId="24" builtinId="37" customBuiltin="1"/>
    <cellStyle name="Accent4" xfId="25" builtinId="41" customBuiltin="1"/>
    <cellStyle name="Accent5" xfId="26" builtinId="45" customBuiltin="1"/>
    <cellStyle name="Accent6" xfId="27" builtinId="49" customBuiltin="1"/>
    <cellStyle name="Bad" xfId="28" builtinId="27" customBuiltin="1"/>
    <cellStyle name="Calculation" xfId="29" builtinId="22" customBuiltin="1"/>
    <cellStyle name="Check Cell" xfId="30" builtinId="23" customBuiltin="1"/>
    <cellStyle name="Explanatory Text" xfId="31" builtinId="53" customBuiltin="1"/>
    <cellStyle name="Good" xfId="32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2" xfId="40"/>
    <cellStyle name="Normal_Bottom Quartile AHT daily and weekly - Oct'09-new" xfId="41"/>
    <cellStyle name="Normal_excel_review_class" xfId="42"/>
    <cellStyle name="Normal_MIS Excel Test v1.0" xfId="43"/>
    <cellStyle name="Normal_MIS Test_Exce" xfId="44"/>
    <cellStyle name="Normal_Pivot - Salesperson Reports" xfId="45"/>
    <cellStyle name="Normal_Sheet" xfId="46"/>
    <cellStyle name="Note" xfId="47" builtinId="10" customBuiltin="1"/>
    <cellStyle name="Output" xfId="48" builtinId="21" customBuiltin="1"/>
    <cellStyle name="Style 1" xfId="49"/>
    <cellStyle name="Title" xfId="50" builtinId="15" customBuiltin="1"/>
    <cellStyle name="Total" xfId="51" builtinId="25" customBuiltin="1"/>
    <cellStyle name="Warning Text" xfId="52" builtinId="11" customBuiltin="1"/>
  </cellStyles>
  <dxfs count="5"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B$6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320040</xdr:colOff>
      <xdr:row>14</xdr:row>
      <xdr:rowOff>0</xdr:rowOff>
    </xdr:from>
    <xdr:to>
      <xdr:col>4</xdr:col>
      <xdr:colOff>320040</xdr:colOff>
      <xdr:row>15</xdr:row>
      <xdr:rowOff>0</xdr:rowOff>
    </xdr:to>
    <xdr:sp macro="" textlink="">
      <xdr:nvSpPr>
        <xdr:cNvPr id="1218" name="Line 1"/>
        <xdr:cNvSpPr>
          <a:spLocks noChangeShapeType="1"/>
        </xdr:cNvSpPr>
      </xdr:nvSpPr>
      <xdr:spPr bwMode="auto">
        <a:xfrm>
          <a:off x="3169920" y="1844040"/>
          <a:ext cx="0" cy="137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342900</xdr:colOff>
      <xdr:row>13</xdr:row>
      <xdr:rowOff>7620</xdr:rowOff>
    </xdr:from>
    <xdr:to>
      <xdr:col>5</xdr:col>
      <xdr:colOff>342900</xdr:colOff>
      <xdr:row>13</xdr:row>
      <xdr:rowOff>152400</xdr:rowOff>
    </xdr:to>
    <xdr:sp macro="" textlink="">
      <xdr:nvSpPr>
        <xdr:cNvPr id="1219" name="Line 2"/>
        <xdr:cNvSpPr>
          <a:spLocks noChangeShapeType="1"/>
        </xdr:cNvSpPr>
      </xdr:nvSpPr>
      <xdr:spPr bwMode="auto">
        <a:xfrm>
          <a:off x="3840480" y="1722120"/>
          <a:ext cx="0" cy="121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327660</xdr:colOff>
      <xdr:row>13</xdr:row>
      <xdr:rowOff>160020</xdr:rowOff>
    </xdr:from>
    <xdr:to>
      <xdr:col>5</xdr:col>
      <xdr:colOff>342900</xdr:colOff>
      <xdr:row>13</xdr:row>
      <xdr:rowOff>160020</xdr:rowOff>
    </xdr:to>
    <xdr:sp macro="" textlink="">
      <xdr:nvSpPr>
        <xdr:cNvPr id="1220" name="Line 3"/>
        <xdr:cNvSpPr>
          <a:spLocks noChangeShapeType="1"/>
        </xdr:cNvSpPr>
      </xdr:nvSpPr>
      <xdr:spPr bwMode="auto">
        <a:xfrm flipH="1">
          <a:off x="3177540" y="1844040"/>
          <a:ext cx="6629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342900</xdr:colOff>
      <xdr:row>13</xdr:row>
      <xdr:rowOff>160020</xdr:rowOff>
    </xdr:from>
    <xdr:to>
      <xdr:col>6</xdr:col>
      <xdr:colOff>320040</xdr:colOff>
      <xdr:row>13</xdr:row>
      <xdr:rowOff>160020</xdr:rowOff>
    </xdr:to>
    <xdr:sp macro="" textlink="">
      <xdr:nvSpPr>
        <xdr:cNvPr id="1221" name="Line 4"/>
        <xdr:cNvSpPr>
          <a:spLocks noChangeShapeType="1"/>
        </xdr:cNvSpPr>
      </xdr:nvSpPr>
      <xdr:spPr bwMode="auto">
        <a:xfrm flipH="1">
          <a:off x="3840480" y="18440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320040</xdr:colOff>
      <xdr:row>13</xdr:row>
      <xdr:rowOff>160020</xdr:rowOff>
    </xdr:from>
    <xdr:to>
      <xdr:col>6</xdr:col>
      <xdr:colOff>320040</xdr:colOff>
      <xdr:row>14</xdr:row>
      <xdr:rowOff>144780</xdr:rowOff>
    </xdr:to>
    <xdr:sp macro="" textlink="">
      <xdr:nvSpPr>
        <xdr:cNvPr id="1222" name="Line 5"/>
        <xdr:cNvSpPr>
          <a:spLocks noChangeShapeType="1"/>
        </xdr:cNvSpPr>
      </xdr:nvSpPr>
      <xdr:spPr bwMode="auto">
        <a:xfrm>
          <a:off x="4495800" y="1844040"/>
          <a:ext cx="0" cy="137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327660</xdr:colOff>
      <xdr:row>19</xdr:row>
      <xdr:rowOff>0</xdr:rowOff>
    </xdr:from>
    <xdr:to>
      <xdr:col>4</xdr:col>
      <xdr:colOff>327660</xdr:colOff>
      <xdr:row>19</xdr:row>
      <xdr:rowOff>137160</xdr:rowOff>
    </xdr:to>
    <xdr:sp macro="" textlink="">
      <xdr:nvSpPr>
        <xdr:cNvPr id="1223" name="Line 6"/>
        <xdr:cNvSpPr>
          <a:spLocks noChangeShapeType="1"/>
        </xdr:cNvSpPr>
      </xdr:nvSpPr>
      <xdr:spPr bwMode="auto">
        <a:xfrm>
          <a:off x="3177540" y="2506980"/>
          <a:ext cx="0" cy="137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381000</xdr:colOff>
      <xdr:row>19</xdr:row>
      <xdr:rowOff>0</xdr:rowOff>
    </xdr:from>
    <xdr:to>
      <xdr:col>6</xdr:col>
      <xdr:colOff>381000</xdr:colOff>
      <xdr:row>20</xdr:row>
      <xdr:rowOff>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4556760" y="2506980"/>
          <a:ext cx="0" cy="137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152400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7169" name="Group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5</xdr:row>
          <xdr:rowOff>95250</xdr:rowOff>
        </xdr:from>
        <xdr:to>
          <xdr:col>2</xdr:col>
          <xdr:colOff>1057275</xdr:colOff>
          <xdr:row>6</xdr:row>
          <xdr:rowOff>142875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7</xdr:row>
          <xdr:rowOff>95250</xdr:rowOff>
        </xdr:from>
        <xdr:to>
          <xdr:col>2</xdr:col>
          <xdr:colOff>1057275</xdr:colOff>
          <xdr:row>8</xdr:row>
          <xdr:rowOff>142875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 B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I15"/>
  <sheetViews>
    <sheetView showGridLines="0" tabSelected="1" workbookViewId="0">
      <selection activeCell="C13" sqref="C13"/>
    </sheetView>
  </sheetViews>
  <sheetFormatPr defaultColWidth="10.83203125" defaultRowHeight="14.25" customHeight="1" x14ac:dyDescent="0.15"/>
  <cols>
    <col min="1" max="1" width="4.83203125" style="91" customWidth="1"/>
    <col min="2" max="16384" width="10.83203125" style="91"/>
  </cols>
  <sheetData>
    <row r="2" spans="2:9" ht="14.25" customHeight="1" x14ac:dyDescent="0.15">
      <c r="B2" s="135" t="s">
        <v>221</v>
      </c>
      <c r="C2" s="136"/>
      <c r="D2" s="136"/>
      <c r="E2" s="137"/>
    </row>
    <row r="4" spans="2:9" ht="14.25" customHeight="1" x14ac:dyDescent="0.15">
      <c r="B4" s="92" t="s">
        <v>262</v>
      </c>
    </row>
    <row r="5" spans="2:9" ht="14.25" customHeight="1" x14ac:dyDescent="0.15">
      <c r="B5" s="92" t="s">
        <v>222</v>
      </c>
    </row>
    <row r="6" spans="2:9" ht="14.25" customHeight="1" x14ac:dyDescent="0.15">
      <c r="B6" s="92" t="s">
        <v>223</v>
      </c>
    </row>
    <row r="7" spans="2:9" ht="14.25" customHeight="1" x14ac:dyDescent="0.15">
      <c r="B7" s="92"/>
    </row>
    <row r="8" spans="2:9" ht="14.25" customHeight="1" x14ac:dyDescent="0.15">
      <c r="B8" s="93" t="s">
        <v>224</v>
      </c>
      <c r="C8" s="94"/>
      <c r="D8" s="94"/>
      <c r="E8" s="94"/>
      <c r="F8" s="94"/>
      <c r="G8" s="94"/>
      <c r="H8" s="94"/>
      <c r="I8" s="94"/>
    </row>
    <row r="9" spans="2:9" ht="14.25" customHeight="1" x14ac:dyDescent="0.15">
      <c r="B9" s="93" t="s">
        <v>225</v>
      </c>
      <c r="C9" s="94"/>
      <c r="D9" s="94"/>
      <c r="E9" s="94"/>
      <c r="F9" s="94"/>
      <c r="G9" s="94"/>
      <c r="H9" s="94"/>
      <c r="I9" s="94"/>
    </row>
    <row r="10" spans="2:9" ht="14.25" customHeight="1" x14ac:dyDescent="0.15">
      <c r="B10" s="93" t="s">
        <v>226</v>
      </c>
      <c r="C10" s="94"/>
      <c r="D10" s="94"/>
      <c r="E10" s="94"/>
      <c r="F10" s="94"/>
      <c r="G10" s="94"/>
      <c r="H10" s="94"/>
      <c r="I10" s="94"/>
    </row>
    <row r="13" spans="2:9" ht="14.25" customHeight="1" x14ac:dyDescent="0.15">
      <c r="B13" s="104" t="s">
        <v>227</v>
      </c>
      <c r="C13" s="105">
        <v>100</v>
      </c>
    </row>
    <row r="14" spans="2:9" ht="14.25" customHeight="1" x14ac:dyDescent="0.15">
      <c r="B14" s="104" t="s">
        <v>228</v>
      </c>
      <c r="C14" s="105"/>
    </row>
    <row r="15" spans="2:9" ht="14.25" customHeight="1" x14ac:dyDescent="0.15">
      <c r="B15" s="106" t="s">
        <v>229</v>
      </c>
      <c r="C15" s="107">
        <f>C14/C13</f>
        <v>0</v>
      </c>
    </row>
  </sheetData>
  <mergeCells count="1">
    <mergeCell ref="B2:E2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V104"/>
  <sheetViews>
    <sheetView showGridLines="0" showRowColHeaders="0" workbookViewId="0"/>
  </sheetViews>
  <sheetFormatPr defaultColWidth="10.6640625" defaultRowHeight="10.5" x14ac:dyDescent="0.15"/>
  <cols>
    <col min="1" max="1" width="9.33203125" style="1" customWidth="1"/>
    <col min="2" max="2" width="12.33203125" style="1" bestFit="1" customWidth="1"/>
    <col min="3" max="3" width="20.5" style="56" bestFit="1" customWidth="1"/>
    <col min="4" max="4" width="13.33203125" style="2" customWidth="1"/>
    <col min="5" max="5" width="16.83203125" style="3" bestFit="1" customWidth="1"/>
    <col min="6" max="6" width="22.1640625" style="1" bestFit="1" customWidth="1"/>
    <col min="7" max="7" width="18.33203125" style="1" bestFit="1" customWidth="1"/>
    <col min="8" max="8" width="10.5" style="1" bestFit="1" customWidth="1"/>
    <col min="9" max="9" width="10" style="55" customWidth="1"/>
    <col min="10" max="16384" width="10.6640625" style="1"/>
  </cols>
  <sheetData>
    <row r="2" spans="1:11" x14ac:dyDescent="0.15">
      <c r="B2" s="70" t="s">
        <v>179</v>
      </c>
    </row>
    <row r="3" spans="1:11" x14ac:dyDescent="0.15">
      <c r="B3" s="1" t="s">
        <v>0</v>
      </c>
      <c r="H3" s="72" t="s">
        <v>187</v>
      </c>
      <c r="I3" s="55">
        <v>10</v>
      </c>
      <c r="K3" s="55"/>
    </row>
    <row r="4" spans="1:11" x14ac:dyDescent="0.15">
      <c r="B4" s="1" t="s">
        <v>1</v>
      </c>
      <c r="H4" s="72" t="s">
        <v>188</v>
      </c>
      <c r="I4" s="108"/>
    </row>
    <row r="5" spans="1:11" x14ac:dyDescent="0.15">
      <c r="B5" s="4" t="s">
        <v>175</v>
      </c>
    </row>
    <row r="8" spans="1:11" x14ac:dyDescent="0.15">
      <c r="B8" s="4" t="s">
        <v>2</v>
      </c>
      <c r="C8" s="89" t="s">
        <v>3</v>
      </c>
      <c r="D8" s="5"/>
      <c r="E8" s="4"/>
      <c r="F8" s="4"/>
      <c r="G8" s="4"/>
    </row>
    <row r="9" spans="1:11" x14ac:dyDescent="0.15">
      <c r="A9" s="129">
        <f>MONTH(C9)</f>
        <v>12</v>
      </c>
      <c r="B9" s="1" t="s">
        <v>4</v>
      </c>
      <c r="C9" s="90">
        <v>20441</v>
      </c>
      <c r="D9" s="109"/>
      <c r="E9" s="6">
        <v>12</v>
      </c>
    </row>
    <row r="10" spans="1:11" x14ac:dyDescent="0.15">
      <c r="A10" s="129">
        <f t="shared" ref="A10:A73" si="0">MONTH(C10)</f>
        <v>8</v>
      </c>
      <c r="B10" s="1" t="s">
        <v>5</v>
      </c>
      <c r="C10" s="90">
        <v>23249</v>
      </c>
      <c r="D10" s="109"/>
      <c r="E10" s="6">
        <v>8</v>
      </c>
    </row>
    <row r="11" spans="1:11" x14ac:dyDescent="0.15">
      <c r="A11" s="129">
        <f t="shared" si="0"/>
        <v>10</v>
      </c>
      <c r="B11" s="1" t="s">
        <v>6</v>
      </c>
      <c r="C11" s="90">
        <v>17469</v>
      </c>
      <c r="D11" s="109"/>
      <c r="E11" s="6">
        <v>10</v>
      </c>
    </row>
    <row r="12" spans="1:11" x14ac:dyDescent="0.15">
      <c r="A12" s="129">
        <f t="shared" si="0"/>
        <v>1</v>
      </c>
      <c r="B12" s="1" t="s">
        <v>7</v>
      </c>
      <c r="C12" s="90">
        <v>25935</v>
      </c>
      <c r="D12" s="109"/>
      <c r="E12" s="6">
        <v>1</v>
      </c>
    </row>
    <row r="13" spans="1:11" x14ac:dyDescent="0.15">
      <c r="A13" s="129">
        <f t="shared" si="0"/>
        <v>12</v>
      </c>
      <c r="B13" s="1" t="s">
        <v>8</v>
      </c>
      <c r="C13" s="90">
        <v>22643</v>
      </c>
      <c r="D13" s="109"/>
      <c r="E13" s="6">
        <v>12</v>
      </c>
    </row>
    <row r="14" spans="1:11" x14ac:dyDescent="0.15">
      <c r="A14" s="129">
        <f t="shared" si="0"/>
        <v>10</v>
      </c>
      <c r="B14" s="1" t="s">
        <v>9</v>
      </c>
      <c r="C14" s="90">
        <v>29144</v>
      </c>
      <c r="D14" s="109"/>
      <c r="E14" s="6">
        <v>10</v>
      </c>
    </row>
    <row r="15" spans="1:11" x14ac:dyDescent="0.15">
      <c r="A15" s="129">
        <f t="shared" si="0"/>
        <v>4</v>
      </c>
      <c r="B15" s="1" t="s">
        <v>10</v>
      </c>
      <c r="C15" s="90">
        <v>26025</v>
      </c>
      <c r="D15" s="109"/>
      <c r="E15" s="6">
        <v>4</v>
      </c>
    </row>
    <row r="16" spans="1:11" x14ac:dyDescent="0.15">
      <c r="A16" s="129">
        <f t="shared" si="0"/>
        <v>11</v>
      </c>
      <c r="B16" s="1" t="s">
        <v>11</v>
      </c>
      <c r="C16" s="90">
        <v>24420</v>
      </c>
      <c r="D16" s="109"/>
      <c r="E16" s="6">
        <v>11</v>
      </c>
    </row>
    <row r="17" spans="1:5" x14ac:dyDescent="0.15">
      <c r="A17" s="129">
        <f t="shared" si="0"/>
        <v>11</v>
      </c>
      <c r="B17" s="1" t="s">
        <v>12</v>
      </c>
      <c r="C17" s="90">
        <v>22596</v>
      </c>
      <c r="D17" s="109"/>
      <c r="E17" s="6">
        <v>11</v>
      </c>
    </row>
    <row r="18" spans="1:5" x14ac:dyDescent="0.15">
      <c r="A18" s="129">
        <f t="shared" si="0"/>
        <v>8</v>
      </c>
      <c r="B18" s="1" t="s">
        <v>13</v>
      </c>
      <c r="C18" s="90">
        <v>13755</v>
      </c>
      <c r="D18" s="109"/>
      <c r="E18" s="6">
        <v>8</v>
      </c>
    </row>
    <row r="19" spans="1:5" x14ac:dyDescent="0.15">
      <c r="A19" s="129">
        <f t="shared" si="0"/>
        <v>5</v>
      </c>
      <c r="B19" s="1" t="s">
        <v>14</v>
      </c>
      <c r="C19" s="90">
        <v>22784</v>
      </c>
      <c r="D19" s="109"/>
      <c r="E19" s="6">
        <v>5</v>
      </c>
    </row>
    <row r="20" spans="1:5" x14ac:dyDescent="0.15">
      <c r="A20" s="129">
        <f t="shared" si="0"/>
        <v>10</v>
      </c>
      <c r="B20" s="1" t="s">
        <v>14</v>
      </c>
      <c r="C20" s="90">
        <v>20756</v>
      </c>
      <c r="D20" s="109"/>
      <c r="E20" s="6">
        <v>10</v>
      </c>
    </row>
    <row r="21" spans="1:5" x14ac:dyDescent="0.15">
      <c r="A21" s="129">
        <f t="shared" si="0"/>
        <v>8</v>
      </c>
      <c r="B21" s="1" t="s">
        <v>14</v>
      </c>
      <c r="C21" s="90">
        <v>22860</v>
      </c>
      <c r="D21" s="109"/>
      <c r="E21" s="6">
        <v>8</v>
      </c>
    </row>
    <row r="22" spans="1:5" x14ac:dyDescent="0.15">
      <c r="A22" s="129">
        <f t="shared" si="0"/>
        <v>7</v>
      </c>
      <c r="B22" s="1" t="s">
        <v>15</v>
      </c>
      <c r="C22" s="90">
        <v>20638</v>
      </c>
      <c r="D22" s="109"/>
      <c r="E22" s="6">
        <v>7</v>
      </c>
    </row>
    <row r="23" spans="1:5" x14ac:dyDescent="0.15">
      <c r="A23" s="129">
        <f t="shared" si="0"/>
        <v>3</v>
      </c>
      <c r="B23" s="1" t="s">
        <v>16</v>
      </c>
      <c r="C23" s="90">
        <v>25633</v>
      </c>
      <c r="D23" s="109"/>
      <c r="E23" s="6">
        <v>3</v>
      </c>
    </row>
    <row r="24" spans="1:5" x14ac:dyDescent="0.15">
      <c r="A24" s="129">
        <f t="shared" si="0"/>
        <v>2</v>
      </c>
      <c r="B24" s="1" t="s">
        <v>17</v>
      </c>
      <c r="C24" s="90">
        <v>22687</v>
      </c>
      <c r="D24" s="109"/>
      <c r="E24" s="6">
        <v>2</v>
      </c>
    </row>
    <row r="25" spans="1:5" x14ac:dyDescent="0.15">
      <c r="A25" s="129">
        <f t="shared" si="0"/>
        <v>3</v>
      </c>
      <c r="B25" s="1" t="s">
        <v>17</v>
      </c>
      <c r="C25" s="90">
        <v>26379</v>
      </c>
      <c r="D25" s="109"/>
      <c r="E25" s="6">
        <v>3</v>
      </c>
    </row>
    <row r="26" spans="1:5" x14ac:dyDescent="0.15">
      <c r="A26" s="129">
        <f t="shared" si="0"/>
        <v>4</v>
      </c>
      <c r="B26" s="1" t="s">
        <v>18</v>
      </c>
      <c r="C26" s="90">
        <v>23110</v>
      </c>
      <c r="D26" s="109"/>
      <c r="E26" s="6">
        <v>4</v>
      </c>
    </row>
    <row r="27" spans="1:5" x14ac:dyDescent="0.15">
      <c r="A27" s="129">
        <f t="shared" si="0"/>
        <v>9</v>
      </c>
      <c r="B27" s="1" t="s">
        <v>19</v>
      </c>
      <c r="C27" s="90">
        <v>21435</v>
      </c>
      <c r="D27" s="109"/>
      <c r="E27" s="6">
        <v>9</v>
      </c>
    </row>
    <row r="28" spans="1:5" x14ac:dyDescent="0.15">
      <c r="A28" s="129">
        <f t="shared" si="0"/>
        <v>8</v>
      </c>
      <c r="B28" s="1" t="s">
        <v>20</v>
      </c>
      <c r="C28" s="90">
        <v>26534</v>
      </c>
      <c r="D28" s="109"/>
      <c r="E28" s="6">
        <v>8</v>
      </c>
    </row>
    <row r="29" spans="1:5" x14ac:dyDescent="0.15">
      <c r="A29" s="129">
        <f t="shared" si="0"/>
        <v>5</v>
      </c>
      <c r="B29" s="1" t="s">
        <v>21</v>
      </c>
      <c r="C29" s="90">
        <v>16559</v>
      </c>
      <c r="D29" s="109"/>
      <c r="E29" s="6">
        <v>5</v>
      </c>
    </row>
    <row r="30" spans="1:5" x14ac:dyDescent="0.15">
      <c r="A30" s="129">
        <f t="shared" si="0"/>
        <v>1</v>
      </c>
      <c r="B30" s="1" t="s">
        <v>22</v>
      </c>
      <c r="C30" s="90">
        <v>21918</v>
      </c>
      <c r="D30" s="109"/>
      <c r="E30" s="6">
        <v>1</v>
      </c>
    </row>
    <row r="31" spans="1:5" x14ac:dyDescent="0.15">
      <c r="A31" s="129">
        <f t="shared" si="0"/>
        <v>1</v>
      </c>
      <c r="B31" s="1" t="s">
        <v>23</v>
      </c>
      <c r="C31" s="90">
        <v>23400</v>
      </c>
      <c r="D31" s="109"/>
      <c r="E31" s="6">
        <v>1</v>
      </c>
    </row>
    <row r="32" spans="1:5" x14ac:dyDescent="0.15">
      <c r="A32" s="129">
        <f t="shared" si="0"/>
        <v>10</v>
      </c>
      <c r="B32" s="1" t="s">
        <v>24</v>
      </c>
      <c r="C32" s="90">
        <v>11624</v>
      </c>
      <c r="D32" s="109"/>
      <c r="E32" s="6">
        <v>10</v>
      </c>
    </row>
    <row r="33" spans="1:5" x14ac:dyDescent="0.15">
      <c r="A33" s="129">
        <f t="shared" si="0"/>
        <v>2</v>
      </c>
      <c r="B33" s="1" t="s">
        <v>25</v>
      </c>
      <c r="C33" s="90">
        <v>16109</v>
      </c>
      <c r="D33" s="109"/>
      <c r="E33" s="6">
        <v>2</v>
      </c>
    </row>
    <row r="34" spans="1:5" x14ac:dyDescent="0.15">
      <c r="A34" s="129">
        <f t="shared" si="0"/>
        <v>3</v>
      </c>
      <c r="B34" s="1" t="s">
        <v>25</v>
      </c>
      <c r="C34" s="90">
        <v>14328</v>
      </c>
      <c r="D34" s="109"/>
      <c r="E34" s="6">
        <v>3</v>
      </c>
    </row>
    <row r="35" spans="1:5" x14ac:dyDescent="0.15">
      <c r="A35" s="129">
        <f t="shared" si="0"/>
        <v>7</v>
      </c>
      <c r="B35" s="1" t="s">
        <v>26</v>
      </c>
      <c r="C35" s="90">
        <v>21395</v>
      </c>
      <c r="D35" s="109"/>
      <c r="E35" s="6">
        <v>7</v>
      </c>
    </row>
    <row r="36" spans="1:5" x14ac:dyDescent="0.15">
      <c r="A36" s="129">
        <f t="shared" si="0"/>
        <v>6</v>
      </c>
      <c r="B36" s="1" t="s">
        <v>26</v>
      </c>
      <c r="C36" s="90">
        <v>26095</v>
      </c>
      <c r="D36" s="109"/>
      <c r="E36" s="6">
        <v>6</v>
      </c>
    </row>
    <row r="37" spans="1:5" x14ac:dyDescent="0.15">
      <c r="A37" s="129">
        <f t="shared" si="0"/>
        <v>7</v>
      </c>
      <c r="B37" s="1" t="s">
        <v>27</v>
      </c>
      <c r="C37" s="90">
        <v>22124</v>
      </c>
      <c r="D37" s="109"/>
      <c r="E37" s="6">
        <v>7</v>
      </c>
    </row>
    <row r="38" spans="1:5" x14ac:dyDescent="0.15">
      <c r="A38" s="129">
        <f t="shared" si="0"/>
        <v>5</v>
      </c>
      <c r="B38" s="1" t="s">
        <v>28</v>
      </c>
      <c r="C38" s="90">
        <v>19503</v>
      </c>
      <c r="D38" s="109"/>
      <c r="E38" s="6">
        <v>5</v>
      </c>
    </row>
    <row r="39" spans="1:5" x14ac:dyDescent="0.15">
      <c r="A39" s="129">
        <f t="shared" si="0"/>
        <v>2</v>
      </c>
      <c r="B39" s="1" t="s">
        <v>29</v>
      </c>
      <c r="C39" s="90">
        <v>19757</v>
      </c>
      <c r="D39" s="109"/>
      <c r="E39" s="6">
        <v>2</v>
      </c>
    </row>
    <row r="40" spans="1:5" x14ac:dyDescent="0.15">
      <c r="A40" s="129">
        <f t="shared" si="0"/>
        <v>2</v>
      </c>
      <c r="B40" s="1" t="s">
        <v>30</v>
      </c>
      <c r="C40" s="90">
        <v>12107</v>
      </c>
      <c r="D40" s="109"/>
      <c r="E40" s="6">
        <v>2</v>
      </c>
    </row>
    <row r="41" spans="1:5" x14ac:dyDescent="0.15">
      <c r="A41" s="129">
        <f t="shared" si="0"/>
        <v>10</v>
      </c>
      <c r="B41" s="1" t="s">
        <v>30</v>
      </c>
      <c r="C41" s="90">
        <v>24022</v>
      </c>
      <c r="D41" s="109"/>
      <c r="E41" s="6">
        <v>10</v>
      </c>
    </row>
    <row r="42" spans="1:5" x14ac:dyDescent="0.15">
      <c r="A42" s="129">
        <f t="shared" si="0"/>
        <v>4</v>
      </c>
      <c r="B42" s="1" t="s">
        <v>30</v>
      </c>
      <c r="C42" s="90">
        <v>26414</v>
      </c>
      <c r="D42" s="109"/>
      <c r="E42" s="6">
        <v>4</v>
      </c>
    </row>
    <row r="43" spans="1:5" x14ac:dyDescent="0.15">
      <c r="A43" s="129">
        <f t="shared" si="0"/>
        <v>6</v>
      </c>
      <c r="B43" s="1" t="s">
        <v>31</v>
      </c>
      <c r="C43" s="90">
        <v>19882</v>
      </c>
      <c r="D43" s="109"/>
      <c r="E43" s="6">
        <v>6</v>
      </c>
    </row>
    <row r="44" spans="1:5" x14ac:dyDescent="0.15">
      <c r="A44" s="129">
        <f t="shared" si="0"/>
        <v>10</v>
      </c>
      <c r="B44" s="1" t="s">
        <v>32</v>
      </c>
      <c r="C44" s="90">
        <v>25491</v>
      </c>
      <c r="D44" s="109"/>
      <c r="E44" s="6">
        <v>10</v>
      </c>
    </row>
    <row r="45" spans="1:5" x14ac:dyDescent="0.15">
      <c r="A45" s="129">
        <f t="shared" si="0"/>
        <v>7</v>
      </c>
      <c r="B45" s="1" t="s">
        <v>33</v>
      </c>
      <c r="C45" s="90">
        <v>15530</v>
      </c>
      <c r="D45" s="109"/>
      <c r="E45" s="6">
        <v>7</v>
      </c>
    </row>
    <row r="46" spans="1:5" x14ac:dyDescent="0.15">
      <c r="A46" s="129">
        <f t="shared" si="0"/>
        <v>7</v>
      </c>
      <c r="B46" s="1" t="s">
        <v>33</v>
      </c>
      <c r="C46" s="90">
        <v>25756</v>
      </c>
      <c r="D46" s="109"/>
      <c r="E46" s="6">
        <v>7</v>
      </c>
    </row>
    <row r="47" spans="1:5" x14ac:dyDescent="0.15">
      <c r="A47" s="129">
        <f t="shared" si="0"/>
        <v>12</v>
      </c>
      <c r="B47" s="1" t="s">
        <v>34</v>
      </c>
      <c r="C47" s="90">
        <v>13149</v>
      </c>
      <c r="D47" s="109"/>
      <c r="E47" s="6">
        <v>12</v>
      </c>
    </row>
    <row r="48" spans="1:5" x14ac:dyDescent="0.15">
      <c r="A48" s="129">
        <f t="shared" si="0"/>
        <v>1</v>
      </c>
      <c r="B48" s="1" t="s">
        <v>35</v>
      </c>
      <c r="C48" s="90">
        <v>25232</v>
      </c>
      <c r="D48" s="109"/>
      <c r="E48" s="6">
        <v>1</v>
      </c>
    </row>
    <row r="49" spans="1:5" x14ac:dyDescent="0.15">
      <c r="A49" s="129">
        <f t="shared" si="0"/>
        <v>5</v>
      </c>
      <c r="B49" s="1" t="s">
        <v>36</v>
      </c>
      <c r="C49" s="90">
        <v>19118</v>
      </c>
      <c r="D49" s="109"/>
      <c r="E49" s="6">
        <v>5</v>
      </c>
    </row>
    <row r="50" spans="1:5" x14ac:dyDescent="0.15">
      <c r="A50" s="129">
        <f t="shared" si="0"/>
        <v>5</v>
      </c>
      <c r="B50" s="1" t="s">
        <v>36</v>
      </c>
      <c r="C50" s="90">
        <v>20588</v>
      </c>
      <c r="D50" s="109"/>
      <c r="E50" s="6">
        <v>5</v>
      </c>
    </row>
    <row r="51" spans="1:5" x14ac:dyDescent="0.15">
      <c r="A51" s="129">
        <f t="shared" si="0"/>
        <v>5</v>
      </c>
      <c r="B51" s="1" t="s">
        <v>37</v>
      </c>
      <c r="C51" s="90">
        <v>24253</v>
      </c>
      <c r="D51" s="109"/>
      <c r="E51" s="6">
        <v>5</v>
      </c>
    </row>
    <row r="52" spans="1:5" x14ac:dyDescent="0.15">
      <c r="A52" s="129">
        <f t="shared" si="0"/>
        <v>9</v>
      </c>
      <c r="B52" s="1" t="s">
        <v>38</v>
      </c>
      <c r="C52" s="90">
        <v>23635</v>
      </c>
      <c r="D52" s="109"/>
      <c r="E52" s="6">
        <v>9</v>
      </c>
    </row>
    <row r="53" spans="1:5" x14ac:dyDescent="0.15">
      <c r="A53" s="129">
        <f t="shared" si="0"/>
        <v>10</v>
      </c>
      <c r="B53" s="1" t="s">
        <v>39</v>
      </c>
      <c r="C53" s="90">
        <v>22200</v>
      </c>
      <c r="D53" s="109"/>
      <c r="E53" s="6">
        <v>10</v>
      </c>
    </row>
    <row r="54" spans="1:5" x14ac:dyDescent="0.15">
      <c r="A54" s="129">
        <f t="shared" si="0"/>
        <v>6</v>
      </c>
      <c r="B54" s="1" t="s">
        <v>40</v>
      </c>
      <c r="C54" s="90">
        <v>17329</v>
      </c>
      <c r="D54" s="109"/>
      <c r="E54" s="6">
        <v>6</v>
      </c>
    </row>
    <row r="55" spans="1:5" x14ac:dyDescent="0.15">
      <c r="A55" s="129">
        <f t="shared" si="0"/>
        <v>8</v>
      </c>
      <c r="B55" s="1" t="s">
        <v>41</v>
      </c>
      <c r="C55" s="90">
        <v>38215</v>
      </c>
      <c r="D55" s="109"/>
      <c r="E55" s="6">
        <v>8</v>
      </c>
    </row>
    <row r="56" spans="1:5" x14ac:dyDescent="0.15">
      <c r="A56" s="129">
        <f t="shared" si="0"/>
        <v>7</v>
      </c>
      <c r="B56" s="1" t="s">
        <v>42</v>
      </c>
      <c r="C56" s="90">
        <v>19935</v>
      </c>
      <c r="D56" s="109"/>
      <c r="E56" s="6">
        <v>7</v>
      </c>
    </row>
    <row r="57" spans="1:5" x14ac:dyDescent="0.15">
      <c r="A57" s="129">
        <f t="shared" si="0"/>
        <v>12</v>
      </c>
      <c r="B57" s="1" t="s">
        <v>43</v>
      </c>
      <c r="C57" s="90">
        <v>23374</v>
      </c>
      <c r="D57" s="109"/>
      <c r="E57" s="6">
        <v>12</v>
      </c>
    </row>
    <row r="58" spans="1:5" x14ac:dyDescent="0.15">
      <c r="A58" s="129">
        <f t="shared" si="0"/>
        <v>10</v>
      </c>
      <c r="B58" s="1" t="s">
        <v>43</v>
      </c>
      <c r="C58" s="90">
        <v>16734</v>
      </c>
      <c r="D58" s="109"/>
      <c r="E58" s="6">
        <v>10</v>
      </c>
    </row>
    <row r="59" spans="1:5" x14ac:dyDescent="0.15">
      <c r="A59" s="129">
        <f t="shared" si="0"/>
        <v>6</v>
      </c>
      <c r="B59" s="1" t="s">
        <v>44</v>
      </c>
      <c r="C59" s="90">
        <v>18074</v>
      </c>
      <c r="D59" s="109"/>
      <c r="E59" s="6">
        <v>6</v>
      </c>
    </row>
    <row r="60" spans="1:5" x14ac:dyDescent="0.15">
      <c r="A60" s="129">
        <f t="shared" si="0"/>
        <v>4</v>
      </c>
      <c r="B60" s="1" t="s">
        <v>45</v>
      </c>
      <c r="C60" s="90">
        <v>12159</v>
      </c>
      <c r="D60" s="109"/>
      <c r="E60" s="6">
        <v>4</v>
      </c>
    </row>
    <row r="61" spans="1:5" x14ac:dyDescent="0.15">
      <c r="A61" s="129">
        <f t="shared" si="0"/>
        <v>12</v>
      </c>
      <c r="B61" s="1" t="s">
        <v>46</v>
      </c>
      <c r="C61" s="90">
        <v>22997</v>
      </c>
      <c r="D61" s="109"/>
      <c r="E61" s="6">
        <v>12</v>
      </c>
    </row>
    <row r="62" spans="1:5" x14ac:dyDescent="0.15">
      <c r="A62" s="129">
        <f t="shared" si="0"/>
        <v>10</v>
      </c>
      <c r="B62" s="1" t="s">
        <v>47</v>
      </c>
      <c r="C62" s="90">
        <v>20758</v>
      </c>
      <c r="D62" s="109"/>
      <c r="E62" s="6">
        <v>10</v>
      </c>
    </row>
    <row r="63" spans="1:5" x14ac:dyDescent="0.15">
      <c r="A63" s="129">
        <f t="shared" si="0"/>
        <v>10</v>
      </c>
      <c r="B63" s="1" t="s">
        <v>47</v>
      </c>
      <c r="C63" s="90">
        <v>28793</v>
      </c>
      <c r="D63" s="109"/>
      <c r="E63" s="6">
        <v>10</v>
      </c>
    </row>
    <row r="64" spans="1:5" x14ac:dyDescent="0.15">
      <c r="A64" s="129">
        <f t="shared" si="0"/>
        <v>2</v>
      </c>
      <c r="B64" s="1" t="s">
        <v>48</v>
      </c>
      <c r="C64" s="90">
        <v>21234</v>
      </c>
      <c r="D64" s="109"/>
      <c r="E64" s="6">
        <v>2</v>
      </c>
    </row>
    <row r="65" spans="1:5" x14ac:dyDescent="0.15">
      <c r="A65" s="129">
        <f t="shared" si="0"/>
        <v>9</v>
      </c>
      <c r="B65" s="1" t="s">
        <v>49</v>
      </c>
      <c r="C65" s="90">
        <v>20704</v>
      </c>
      <c r="D65" s="109"/>
      <c r="E65" s="6">
        <v>9</v>
      </c>
    </row>
    <row r="66" spans="1:5" x14ac:dyDescent="0.15">
      <c r="A66" s="129">
        <f t="shared" si="0"/>
        <v>10</v>
      </c>
      <c r="B66" s="1" t="s">
        <v>49</v>
      </c>
      <c r="C66" s="90">
        <v>22208</v>
      </c>
      <c r="D66" s="109"/>
      <c r="E66" s="6">
        <v>10</v>
      </c>
    </row>
    <row r="67" spans="1:5" x14ac:dyDescent="0.15">
      <c r="A67" s="129">
        <f t="shared" si="0"/>
        <v>4</v>
      </c>
      <c r="B67" s="1" t="s">
        <v>50</v>
      </c>
      <c r="C67" s="90">
        <v>18376</v>
      </c>
      <c r="D67" s="109"/>
      <c r="E67" s="6">
        <v>4</v>
      </c>
    </row>
    <row r="68" spans="1:5" x14ac:dyDescent="0.15">
      <c r="A68" s="129">
        <f t="shared" si="0"/>
        <v>7</v>
      </c>
      <c r="B68" s="1" t="s">
        <v>51</v>
      </c>
      <c r="C68" s="90">
        <v>20279</v>
      </c>
      <c r="D68" s="109"/>
      <c r="E68" s="6">
        <v>7</v>
      </c>
    </row>
    <row r="69" spans="1:5" x14ac:dyDescent="0.15">
      <c r="A69" s="129">
        <f t="shared" si="0"/>
        <v>3</v>
      </c>
      <c r="B69" s="1" t="s">
        <v>51</v>
      </c>
      <c r="C69" s="90">
        <v>16152</v>
      </c>
      <c r="D69" s="109"/>
      <c r="E69" s="6">
        <v>3</v>
      </c>
    </row>
    <row r="70" spans="1:5" x14ac:dyDescent="0.15">
      <c r="A70" s="129">
        <f t="shared" si="0"/>
        <v>8</v>
      </c>
      <c r="B70" s="1" t="s">
        <v>51</v>
      </c>
      <c r="C70" s="90">
        <v>22505</v>
      </c>
      <c r="D70" s="109"/>
      <c r="E70" s="6">
        <v>8</v>
      </c>
    </row>
    <row r="71" spans="1:5" x14ac:dyDescent="0.15">
      <c r="A71" s="129">
        <f t="shared" si="0"/>
        <v>8</v>
      </c>
      <c r="B71" s="1" t="s">
        <v>51</v>
      </c>
      <c r="C71" s="90">
        <v>23977</v>
      </c>
      <c r="D71" s="109"/>
      <c r="E71" s="6">
        <v>8</v>
      </c>
    </row>
    <row r="72" spans="1:5" x14ac:dyDescent="0.15">
      <c r="A72" s="129">
        <f t="shared" si="0"/>
        <v>10</v>
      </c>
      <c r="B72" s="1" t="s">
        <v>52</v>
      </c>
      <c r="C72" s="90">
        <v>22943</v>
      </c>
      <c r="D72" s="109"/>
      <c r="E72" s="6">
        <v>10</v>
      </c>
    </row>
    <row r="73" spans="1:5" x14ac:dyDescent="0.15">
      <c r="A73" s="129">
        <f t="shared" si="0"/>
        <v>2</v>
      </c>
      <c r="B73" s="1" t="s">
        <v>52</v>
      </c>
      <c r="C73" s="90">
        <v>18686</v>
      </c>
      <c r="D73" s="109"/>
      <c r="E73" s="6">
        <v>2</v>
      </c>
    </row>
    <row r="74" spans="1:5" x14ac:dyDescent="0.15">
      <c r="A74" s="129">
        <f t="shared" ref="A74:A83" si="1">MONTH(C74)</f>
        <v>12</v>
      </c>
      <c r="B74" s="1" t="s">
        <v>53</v>
      </c>
      <c r="C74" s="90">
        <v>16407</v>
      </c>
      <c r="D74" s="109"/>
      <c r="E74" s="6">
        <v>12</v>
      </c>
    </row>
    <row r="75" spans="1:5" x14ac:dyDescent="0.15">
      <c r="A75" s="129">
        <f t="shared" si="1"/>
        <v>3</v>
      </c>
      <c r="B75" s="1" t="s">
        <v>54</v>
      </c>
      <c r="C75" s="90">
        <v>21249</v>
      </c>
      <c r="D75" s="109"/>
      <c r="E75" s="6">
        <v>3</v>
      </c>
    </row>
    <row r="76" spans="1:5" x14ac:dyDescent="0.15">
      <c r="A76" s="129">
        <f t="shared" si="1"/>
        <v>10</v>
      </c>
      <c r="B76" s="1" t="s">
        <v>55</v>
      </c>
      <c r="C76" s="90">
        <v>18907</v>
      </c>
      <c r="D76" s="109"/>
      <c r="E76" s="6">
        <v>10</v>
      </c>
    </row>
    <row r="77" spans="1:5" x14ac:dyDescent="0.15">
      <c r="A77" s="129">
        <f t="shared" si="1"/>
        <v>12</v>
      </c>
      <c r="B77" s="1" t="s">
        <v>56</v>
      </c>
      <c r="C77" s="90">
        <v>17880</v>
      </c>
      <c r="D77" s="109"/>
      <c r="E77" s="6">
        <v>12</v>
      </c>
    </row>
    <row r="78" spans="1:5" x14ac:dyDescent="0.15">
      <c r="A78" s="129">
        <f t="shared" si="1"/>
        <v>3</v>
      </c>
      <c r="B78" s="1" t="s">
        <v>56</v>
      </c>
      <c r="C78" s="90">
        <v>19811</v>
      </c>
      <c r="D78" s="109"/>
      <c r="E78" s="6">
        <v>3</v>
      </c>
    </row>
    <row r="79" spans="1:5" x14ac:dyDescent="0.15">
      <c r="A79" s="129">
        <f t="shared" si="1"/>
        <v>9</v>
      </c>
      <c r="B79" s="1" t="s">
        <v>57</v>
      </c>
      <c r="C79" s="90">
        <v>27288</v>
      </c>
      <c r="D79" s="109"/>
      <c r="E79" s="6">
        <v>9</v>
      </c>
    </row>
    <row r="80" spans="1:5" x14ac:dyDescent="0.15">
      <c r="A80" s="129">
        <f t="shared" si="1"/>
        <v>5</v>
      </c>
      <c r="B80" s="1" t="s">
        <v>57</v>
      </c>
      <c r="C80" s="90">
        <v>19495</v>
      </c>
      <c r="D80" s="109"/>
      <c r="E80" s="6">
        <v>5</v>
      </c>
    </row>
    <row r="81" spans="1:256" x14ac:dyDescent="0.15">
      <c r="A81" s="129">
        <f t="shared" si="1"/>
        <v>12</v>
      </c>
      <c r="B81" s="1" t="s">
        <v>58</v>
      </c>
      <c r="C81" s="90">
        <v>21899</v>
      </c>
      <c r="D81" s="109"/>
      <c r="E81" s="6">
        <v>12</v>
      </c>
    </row>
    <row r="82" spans="1:256" x14ac:dyDescent="0.15">
      <c r="A82" s="129">
        <f t="shared" si="1"/>
        <v>9</v>
      </c>
      <c r="B82" s="1" t="s">
        <v>59</v>
      </c>
      <c r="C82" s="90">
        <v>22171</v>
      </c>
      <c r="D82" s="109"/>
      <c r="E82" s="6">
        <v>9</v>
      </c>
    </row>
    <row r="83" spans="1:256" x14ac:dyDescent="0.15">
      <c r="A83" s="129">
        <f t="shared" si="1"/>
        <v>9</v>
      </c>
      <c r="B83" s="1" t="s">
        <v>59</v>
      </c>
      <c r="C83" s="90">
        <v>22175</v>
      </c>
      <c r="D83" s="109"/>
      <c r="E83" s="6">
        <v>9</v>
      </c>
    </row>
    <row r="86" spans="1:256" x14ac:dyDescent="0.15">
      <c r="C86" s="57"/>
      <c r="D86" s="110">
        <f>COUNTIF($E$9:$E$83,ROW(A1))</f>
        <v>4</v>
      </c>
      <c r="E86" s="9"/>
      <c r="IV86" s="8"/>
    </row>
    <row r="87" spans="1:256" x14ac:dyDescent="0.15">
      <c r="C87" s="57"/>
      <c r="D87" s="110">
        <f t="shared" ref="D87:D97" si="2">COUNTIF($E$9:$E$83,ROW(A2))</f>
        <v>6</v>
      </c>
      <c r="E87" s="9"/>
    </row>
    <row r="88" spans="1:256" x14ac:dyDescent="0.15">
      <c r="C88" s="57"/>
      <c r="D88" s="110">
        <f t="shared" si="2"/>
        <v>6</v>
      </c>
      <c r="E88" s="9"/>
    </row>
    <row r="89" spans="1:256" x14ac:dyDescent="0.15">
      <c r="C89" s="57"/>
      <c r="D89" s="110">
        <f t="shared" si="2"/>
        <v>5</v>
      </c>
      <c r="E89" s="9"/>
    </row>
    <row r="90" spans="1:256" x14ac:dyDescent="0.15">
      <c r="C90" s="57"/>
      <c r="D90" s="110">
        <f t="shared" si="2"/>
        <v>7</v>
      </c>
      <c r="E90" s="9"/>
    </row>
    <row r="91" spans="1:256" x14ac:dyDescent="0.15">
      <c r="C91" s="57"/>
      <c r="D91" s="110">
        <f t="shared" si="2"/>
        <v>4</v>
      </c>
      <c r="E91" s="9"/>
    </row>
    <row r="92" spans="1:256" x14ac:dyDescent="0.15">
      <c r="C92" s="57"/>
      <c r="D92" s="110">
        <f t="shared" si="2"/>
        <v>7</v>
      </c>
      <c r="E92" s="9"/>
    </row>
    <row r="93" spans="1:256" x14ac:dyDescent="0.15">
      <c r="C93" s="57"/>
      <c r="D93" s="110">
        <f t="shared" si="2"/>
        <v>7</v>
      </c>
      <c r="E93" s="9"/>
    </row>
    <row r="94" spans="1:256" x14ac:dyDescent="0.15">
      <c r="C94" s="57"/>
      <c r="D94" s="110">
        <f t="shared" si="2"/>
        <v>6</v>
      </c>
      <c r="E94" s="9"/>
    </row>
    <row r="95" spans="1:256" x14ac:dyDescent="0.15">
      <c r="C95" s="57"/>
      <c r="D95" s="110">
        <f t="shared" si="2"/>
        <v>13</v>
      </c>
      <c r="E95" s="9"/>
    </row>
    <row r="96" spans="1:256" x14ac:dyDescent="0.15">
      <c r="C96" s="57"/>
      <c r="D96" s="110">
        <f t="shared" si="2"/>
        <v>2</v>
      </c>
      <c r="E96" s="9"/>
    </row>
    <row r="97" spans="2:5" x14ac:dyDescent="0.15">
      <c r="C97" s="57"/>
      <c r="D97" s="110">
        <f t="shared" si="2"/>
        <v>8</v>
      </c>
      <c r="E97" s="9"/>
    </row>
    <row r="98" spans="2:5" x14ac:dyDescent="0.15">
      <c r="D98" s="6"/>
      <c r="E98" s="9"/>
    </row>
    <row r="99" spans="2:5" x14ac:dyDescent="0.15">
      <c r="E99" s="9"/>
    </row>
    <row r="100" spans="2:5" x14ac:dyDescent="0.15">
      <c r="C100" s="58"/>
      <c r="D100" s="7"/>
    </row>
    <row r="101" spans="2:5" x14ac:dyDescent="0.15">
      <c r="B101" s="2"/>
      <c r="D101" s="7"/>
    </row>
    <row r="103" spans="2:5" x14ac:dyDescent="0.15">
      <c r="C103" s="59"/>
      <c r="D103" s="10"/>
    </row>
    <row r="104" spans="2:5" x14ac:dyDescent="0.15">
      <c r="D104" s="11"/>
    </row>
  </sheetData>
  <phoneticPr fontId="2" type="noConversion"/>
  <conditionalFormatting sqref="E98:E99">
    <cfRule type="expression" dxfId="4" priority="1" stopIfTrue="1">
      <formula>ISBLANK($D98)=TRUE</formula>
    </cfRule>
  </conditionalFormatting>
  <conditionalFormatting sqref="D99 D84:D85 D2:D7 D105:D65536 D102">
    <cfRule type="cellIs" dxfId="3" priority="2" stopIfTrue="1" operator="between">
      <formula>TODAY()</formula>
      <formula>TODAY()-60</formula>
    </cfRule>
  </conditionalFormatting>
  <conditionalFormatting sqref="D104">
    <cfRule type="expression" dxfId="2" priority="3" stopIfTrue="1">
      <formula>$D$101&gt;5/24/60</formula>
    </cfRule>
  </conditionalFormatting>
  <conditionalFormatting sqref="D103">
    <cfRule type="expression" dxfId="1" priority="4" stopIfTrue="1">
      <formula>$D$101&gt;5/24/60</formula>
    </cfRule>
    <cfRule type="expression" dxfId="0" priority="5" stopIfTrue="1">
      <formula>AND($D$101&gt;1/24/60,$D$101&lt;=5/24/60)</formula>
    </cfRule>
  </conditionalFormatting>
  <pageMargins left="0.25" right="0.25" top="0.25" bottom="0.25" header="0" footer="0"/>
  <pageSetup pageOrder="overThenDown" orientation="landscape" r:id="rId1"/>
  <headerFooter alignWithMargins="0"/>
  <ignoredErrors>
    <ignoredError sqref="A9:A8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K35"/>
  <sheetViews>
    <sheetView showGridLines="0" showRowColHeaders="0" workbookViewId="0">
      <selection activeCell="D35" sqref="D35"/>
    </sheetView>
  </sheetViews>
  <sheetFormatPr defaultColWidth="12" defaultRowHeight="10.5" x14ac:dyDescent="0.15"/>
  <cols>
    <col min="1" max="1" width="9.33203125" style="12" customWidth="1"/>
    <col min="2" max="2" width="18.83203125" style="12" customWidth="1"/>
    <col min="3" max="4" width="14.6640625" style="12" bestFit="1" customWidth="1"/>
    <col min="5" max="5" width="1" style="12" customWidth="1"/>
    <col min="6" max="6" width="14" style="12" bestFit="1" customWidth="1"/>
    <col min="7" max="7" width="9.5" style="12" customWidth="1"/>
    <col min="8" max="8" width="18.33203125" style="12" bestFit="1" customWidth="1"/>
    <col min="9" max="9" width="3.83203125" style="12" customWidth="1"/>
    <col min="10" max="10" width="14.83203125" style="12" customWidth="1"/>
    <col min="11" max="16384" width="12" style="12"/>
  </cols>
  <sheetData>
    <row r="2" spans="2:11" x14ac:dyDescent="0.15">
      <c r="B2" s="70" t="s">
        <v>180</v>
      </c>
    </row>
    <row r="3" spans="2:11" x14ac:dyDescent="0.15">
      <c r="B3" s="71" t="s">
        <v>185</v>
      </c>
      <c r="J3" s="72" t="s">
        <v>187</v>
      </c>
      <c r="K3" s="55">
        <v>10</v>
      </c>
    </row>
    <row r="4" spans="2:11" x14ac:dyDescent="0.15">
      <c r="B4" s="13"/>
      <c r="J4" s="72" t="s">
        <v>188</v>
      </c>
      <c r="K4" s="108"/>
    </row>
    <row r="5" spans="2:11" x14ac:dyDescent="0.15">
      <c r="B5" s="13" t="s">
        <v>61</v>
      </c>
    </row>
    <row r="6" spans="2:11" x14ac:dyDescent="0.15">
      <c r="B6" s="13" t="s">
        <v>62</v>
      </c>
    </row>
    <row r="7" spans="2:11" x14ac:dyDescent="0.15">
      <c r="B7" s="13" t="s">
        <v>63</v>
      </c>
    </row>
    <row r="8" spans="2:11" x14ac:dyDescent="0.15">
      <c r="B8" s="13" t="s">
        <v>186</v>
      </c>
    </row>
    <row r="9" spans="2:11" x14ac:dyDescent="0.15">
      <c r="B9" s="13" t="s">
        <v>64</v>
      </c>
    </row>
    <row r="10" spans="2:11" x14ac:dyDescent="0.15">
      <c r="B10" s="4" t="s">
        <v>175</v>
      </c>
    </row>
    <row r="12" spans="2:11" s="14" customFormat="1" x14ac:dyDescent="0.15">
      <c r="B12" s="15" t="s">
        <v>65</v>
      </c>
      <c r="C12" s="15" t="s">
        <v>66</v>
      </c>
      <c r="D12" s="15" t="s">
        <v>67</v>
      </c>
      <c r="F12" s="15" t="s">
        <v>68</v>
      </c>
      <c r="G12" s="16"/>
      <c r="H12" s="16"/>
    </row>
    <row r="13" spans="2:11" x14ac:dyDescent="0.15">
      <c r="B13" s="17">
        <v>113065</v>
      </c>
      <c r="C13" s="18" t="s">
        <v>69</v>
      </c>
      <c r="D13" s="18" t="s">
        <v>70</v>
      </c>
      <c r="F13" s="17"/>
      <c r="G13" s="19"/>
      <c r="H13" s="19"/>
      <c r="J13" s="20"/>
    </row>
    <row r="14" spans="2:11" x14ac:dyDescent="0.15">
      <c r="B14" s="17">
        <v>113295</v>
      </c>
      <c r="C14" s="18" t="s">
        <v>71</v>
      </c>
      <c r="D14" s="18" t="s">
        <v>72</v>
      </c>
      <c r="F14" s="17"/>
      <c r="G14" s="19"/>
      <c r="H14" s="19"/>
      <c r="J14" s="20"/>
    </row>
    <row r="15" spans="2:11" x14ac:dyDescent="0.15">
      <c r="B15" s="17">
        <v>114736</v>
      </c>
      <c r="C15" s="18" t="s">
        <v>73</v>
      </c>
      <c r="D15" s="18" t="s">
        <v>74</v>
      </c>
      <c r="F15" s="17"/>
      <c r="G15" s="19"/>
      <c r="H15" s="19"/>
    </row>
    <row r="16" spans="2:11" x14ac:dyDescent="0.15">
      <c r="B16" s="17">
        <v>114737</v>
      </c>
      <c r="C16" s="18" t="s">
        <v>75</v>
      </c>
      <c r="D16" s="18" t="s">
        <v>76</v>
      </c>
      <c r="F16" s="17"/>
      <c r="G16" s="19"/>
      <c r="H16" s="19"/>
    </row>
    <row r="17" spans="2:10" x14ac:dyDescent="0.15">
      <c r="B17" s="17">
        <v>114738</v>
      </c>
      <c r="C17" s="18" t="s">
        <v>77</v>
      </c>
      <c r="D17" s="18" t="s">
        <v>78</v>
      </c>
      <c r="F17" s="17"/>
      <c r="G17" s="19"/>
      <c r="H17" s="19"/>
    </row>
    <row r="18" spans="2:10" x14ac:dyDescent="0.15">
      <c r="B18" s="17">
        <v>114739</v>
      </c>
      <c r="C18" s="18" t="s">
        <v>79</v>
      </c>
      <c r="D18" s="18" t="s">
        <v>80</v>
      </c>
      <c r="F18" s="17"/>
      <c r="G18" s="19"/>
      <c r="H18" s="19"/>
    </row>
    <row r="19" spans="2:10" x14ac:dyDescent="0.15">
      <c r="B19" s="17">
        <v>114742</v>
      </c>
      <c r="C19" s="18" t="s">
        <v>81</v>
      </c>
      <c r="D19" s="18" t="s">
        <v>82</v>
      </c>
      <c r="F19" s="17"/>
      <c r="G19" s="19"/>
      <c r="H19" s="19"/>
    </row>
    <row r="20" spans="2:10" x14ac:dyDescent="0.15">
      <c r="B20" s="17">
        <v>114744</v>
      </c>
      <c r="C20" s="18" t="s">
        <v>83</v>
      </c>
      <c r="D20" s="18" t="s">
        <v>84</v>
      </c>
      <c r="F20" s="17"/>
      <c r="G20" s="19"/>
      <c r="H20" s="19"/>
      <c r="J20" s="19"/>
    </row>
    <row r="21" spans="2:10" x14ac:dyDescent="0.15">
      <c r="B21" s="17">
        <v>114745</v>
      </c>
      <c r="C21" s="18" t="s">
        <v>85</v>
      </c>
      <c r="D21" s="18" t="s">
        <v>86</v>
      </c>
      <c r="F21" s="17"/>
      <c r="G21" s="19"/>
      <c r="H21" s="19"/>
    </row>
    <row r="22" spans="2:10" x14ac:dyDescent="0.15">
      <c r="B22" s="17">
        <v>114748</v>
      </c>
      <c r="C22" s="18" t="s">
        <v>87</v>
      </c>
      <c r="D22" s="18" t="s">
        <v>88</v>
      </c>
      <c r="F22" s="17"/>
      <c r="G22" s="19"/>
      <c r="H22" s="19"/>
    </row>
    <row r="24" spans="2:10" x14ac:dyDescent="0.15">
      <c r="B24" s="13" t="s">
        <v>89</v>
      </c>
    </row>
    <row r="25" spans="2:10" x14ac:dyDescent="0.15">
      <c r="B25" s="21" t="s">
        <v>68</v>
      </c>
      <c r="D25" s="12" t="str">
        <f>CONCATENATE("IV",LEFT(C13,1),RIGHT(D13,3),B13,B26)</f>
        <v>IVDead113065IVDEAD113065</v>
      </c>
    </row>
    <row r="26" spans="2:10" x14ac:dyDescent="0.15">
      <c r="B26" s="22" t="s">
        <v>90</v>
      </c>
      <c r="D26" s="12" t="str">
        <f t="shared" ref="D26:D34" si="0">CONCATENATE("IV",LEFT(C14,1),RIGHT(D14,3),B14,B27)</f>
        <v>IVSvar113295IVSVAR113295</v>
      </c>
    </row>
    <row r="27" spans="2:10" x14ac:dyDescent="0.15">
      <c r="B27" s="22" t="s">
        <v>91</v>
      </c>
      <c r="D27" s="12" t="str">
        <f t="shared" si="0"/>
        <v>IVRkam114736IVRKAM114736</v>
      </c>
    </row>
    <row r="28" spans="2:10" x14ac:dyDescent="0.15">
      <c r="B28" s="22" t="s">
        <v>92</v>
      </c>
      <c r="D28" s="12" t="str">
        <f t="shared" si="0"/>
        <v>IVAiar114737IVAIAR114737</v>
      </c>
    </row>
    <row r="29" spans="2:10" x14ac:dyDescent="0.15">
      <c r="B29" s="22" t="s">
        <v>93</v>
      </c>
      <c r="D29" s="12" t="str">
        <f t="shared" si="0"/>
        <v>IVMwal114738IVMWAL114738</v>
      </c>
    </row>
    <row r="30" spans="2:10" x14ac:dyDescent="0.15">
      <c r="B30" s="22" t="s">
        <v>94</v>
      </c>
      <c r="D30" s="12" t="str">
        <f t="shared" si="0"/>
        <v>IVPtil114739IVPTIL114739</v>
      </c>
    </row>
    <row r="31" spans="2:10" x14ac:dyDescent="0.15">
      <c r="B31" s="22" t="s">
        <v>95</v>
      </c>
      <c r="D31" s="12" t="str">
        <f t="shared" si="0"/>
        <v>IVSthe114742IVSTHE114742</v>
      </c>
    </row>
    <row r="32" spans="2:10" x14ac:dyDescent="0.15">
      <c r="B32" s="22" t="s">
        <v>96</v>
      </c>
      <c r="D32" s="12" t="str">
        <f t="shared" si="0"/>
        <v>IVSkur114744IVSKUR114744</v>
      </c>
    </row>
    <row r="33" spans="2:4" x14ac:dyDescent="0.15">
      <c r="B33" s="22" t="s">
        <v>97</v>
      </c>
      <c r="D33" s="12" t="str">
        <f t="shared" si="0"/>
        <v>IVDnad114745IVDNAD114745</v>
      </c>
    </row>
    <row r="34" spans="2:4" x14ac:dyDescent="0.15">
      <c r="B34" s="22" t="s">
        <v>98</v>
      </c>
      <c r="D34" s="12" t="str">
        <f t="shared" si="0"/>
        <v>IVWikh114748IVWIKH114748</v>
      </c>
    </row>
    <row r="35" spans="2:4" x14ac:dyDescent="0.15">
      <c r="B35" s="22" t="s">
        <v>99</v>
      </c>
    </row>
  </sheetData>
  <phoneticPr fontId="17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BH1126"/>
  <sheetViews>
    <sheetView showGridLines="0" showRowColHeaders="0" workbookViewId="0">
      <selection activeCell="F14" sqref="F14"/>
    </sheetView>
  </sheetViews>
  <sheetFormatPr defaultColWidth="12.5" defaultRowHeight="14.25" customHeight="1" x14ac:dyDescent="0.15"/>
  <cols>
    <col min="1" max="1" width="9.33203125" style="60" customWidth="1"/>
    <col min="2" max="2" width="5.5" style="60" customWidth="1"/>
    <col min="3" max="3" width="13.6640625" style="60" customWidth="1"/>
    <col min="4" max="4" width="14.83203125" style="60" customWidth="1"/>
    <col min="5" max="6" width="12.5" style="60" customWidth="1"/>
    <col min="7" max="7" width="14.83203125" style="60" customWidth="1"/>
    <col min="8" max="8" width="12.5" style="60" customWidth="1"/>
    <col min="9" max="9" width="18.83203125" style="60" customWidth="1"/>
    <col min="10" max="10" width="13.33203125" style="60" customWidth="1"/>
    <col min="11" max="11" width="13.6640625" style="60" customWidth="1"/>
    <col min="12" max="12" width="18.83203125" style="60" customWidth="1"/>
    <col min="13" max="14" width="13.33203125" style="60" customWidth="1"/>
    <col min="15" max="19" width="8.33203125" style="60" customWidth="1"/>
    <col min="20" max="20" width="9" style="60" customWidth="1"/>
    <col min="21" max="21" width="10.5" style="60" customWidth="1"/>
    <col min="22" max="22" width="9" style="60" customWidth="1"/>
    <col min="23" max="23" width="8.33203125" style="60" customWidth="1"/>
    <col min="24" max="24" width="12.83203125" style="60" customWidth="1"/>
    <col min="25" max="25" width="7.6640625" style="60" customWidth="1"/>
    <col min="26" max="26" width="12.1640625" style="60" customWidth="1"/>
    <col min="27" max="27" width="7.5" style="60" customWidth="1"/>
    <col min="28" max="28" width="12" style="60" customWidth="1"/>
    <col min="29" max="29" width="10.5" style="60" customWidth="1"/>
    <col min="30" max="16384" width="12.5" style="60"/>
  </cols>
  <sheetData>
    <row r="1" spans="2:60" s="12" customFormat="1" ht="10.5" x14ac:dyDescent="0.15"/>
    <row r="2" spans="2:60" ht="14.25" customHeight="1" x14ac:dyDescent="0.15">
      <c r="B2" s="70" t="s">
        <v>153</v>
      </c>
    </row>
    <row r="3" spans="2:60" ht="14.25" customHeight="1" x14ac:dyDescent="0.15">
      <c r="B3" s="68" t="s">
        <v>176</v>
      </c>
      <c r="J3" s="72" t="s">
        <v>187</v>
      </c>
      <c r="K3" s="55">
        <v>10</v>
      </c>
    </row>
    <row r="4" spans="2:60" ht="14.25" customHeight="1" x14ac:dyDescent="0.15">
      <c r="B4" s="66" t="s">
        <v>100</v>
      </c>
      <c r="J4" s="72" t="s">
        <v>188</v>
      </c>
      <c r="K4" s="108"/>
    </row>
    <row r="5" spans="2:60" ht="14.25" customHeight="1" x14ac:dyDescent="0.15">
      <c r="B5" s="66" t="s">
        <v>101</v>
      </c>
    </row>
    <row r="6" spans="2:60" ht="14.25" customHeight="1" x14ac:dyDescent="0.15">
      <c r="B6" s="66" t="s">
        <v>102</v>
      </c>
      <c r="I6" s="96"/>
      <c r="J6" s="96"/>
      <c r="K6" s="96"/>
      <c r="L6" s="96"/>
      <c r="M6" s="96"/>
    </row>
    <row r="7" spans="2:60" ht="14.25" customHeight="1" x14ac:dyDescent="0.15">
      <c r="B7" s="66" t="s">
        <v>103</v>
      </c>
      <c r="I7" s="95"/>
      <c r="J7" s="95"/>
      <c r="K7" s="96"/>
      <c r="L7" s="96"/>
      <c r="M7" s="96"/>
    </row>
    <row r="8" spans="2:60" ht="14.25" customHeight="1" x14ac:dyDescent="0.15">
      <c r="B8" s="66" t="s">
        <v>177</v>
      </c>
      <c r="C8" s="67"/>
      <c r="I8" s="95"/>
      <c r="J8" s="95"/>
      <c r="K8" s="96"/>
      <c r="L8" s="96"/>
      <c r="M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  <c r="BH8" s="96"/>
    </row>
    <row r="9" spans="2:60" ht="14.25" customHeight="1" x14ac:dyDescent="0.15">
      <c r="I9" s="95"/>
      <c r="J9" s="95"/>
      <c r="K9" s="96"/>
      <c r="L9" s="96"/>
      <c r="M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</row>
    <row r="10" spans="2:60" ht="14.25" customHeight="1" x14ac:dyDescent="0.15">
      <c r="C10" s="61" t="s">
        <v>104</v>
      </c>
      <c r="D10" s="61" t="s">
        <v>105</v>
      </c>
      <c r="E10" s="61" t="s">
        <v>106</v>
      </c>
      <c r="F10" s="62" t="s">
        <v>107</v>
      </c>
      <c r="G10" s="61" t="s">
        <v>108</v>
      </c>
      <c r="I10" s="95"/>
      <c r="J10" s="95"/>
      <c r="K10" s="96"/>
      <c r="L10" s="96"/>
      <c r="M10" s="96"/>
      <c r="P10" s="96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</row>
    <row r="11" spans="2:60" ht="14.25" customHeight="1" x14ac:dyDescent="0.15">
      <c r="C11" s="63" t="s">
        <v>109</v>
      </c>
      <c r="D11" s="63" t="s">
        <v>110</v>
      </c>
      <c r="E11" s="64">
        <v>37818</v>
      </c>
      <c r="F11" s="63">
        <v>10248</v>
      </c>
      <c r="G11" s="65">
        <v>440</v>
      </c>
      <c r="I11" s="95"/>
      <c r="J11" s="95"/>
      <c r="K11" s="96"/>
      <c r="L11" s="96"/>
      <c r="M11" s="96"/>
      <c r="P11" s="96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</row>
    <row r="12" spans="2:60" ht="14.25" customHeight="1" x14ac:dyDescent="0.15">
      <c r="C12" s="63" t="s">
        <v>109</v>
      </c>
      <c r="D12" s="63" t="s">
        <v>111</v>
      </c>
      <c r="E12" s="64">
        <v>37812</v>
      </c>
      <c r="F12" s="63">
        <v>10249</v>
      </c>
      <c r="G12" s="65">
        <v>1863.4</v>
      </c>
      <c r="I12" s="95"/>
      <c r="J12" s="95"/>
      <c r="K12" s="96"/>
      <c r="L12" s="96"/>
      <c r="M12" s="96"/>
      <c r="P12" s="96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</row>
    <row r="13" spans="2:60" ht="14.25" customHeight="1" x14ac:dyDescent="0.15">
      <c r="C13" s="63" t="s">
        <v>112</v>
      </c>
      <c r="D13" s="63" t="s">
        <v>113</v>
      </c>
      <c r="E13" s="64">
        <v>37814</v>
      </c>
      <c r="F13" s="63">
        <v>10250</v>
      </c>
      <c r="G13" s="65">
        <v>1552.6</v>
      </c>
      <c r="I13" s="95"/>
      <c r="J13" s="95"/>
      <c r="K13" s="96"/>
      <c r="L13" s="96"/>
      <c r="M13" s="96"/>
      <c r="P13" s="96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</row>
    <row r="14" spans="2:60" ht="14.25" customHeight="1" x14ac:dyDescent="0.15">
      <c r="C14" s="63" t="s">
        <v>112</v>
      </c>
      <c r="D14" s="63" t="s">
        <v>114</v>
      </c>
      <c r="E14" s="64">
        <v>37817</v>
      </c>
      <c r="F14" s="63">
        <v>10251</v>
      </c>
      <c r="G14" s="65">
        <v>654.05999999999995</v>
      </c>
      <c r="I14" s="95"/>
      <c r="J14" s="95"/>
      <c r="K14" s="96"/>
      <c r="L14" s="96"/>
      <c r="M14" s="96"/>
      <c r="P14" s="96"/>
      <c r="Q14"/>
      <c r="R14"/>
      <c r="S14"/>
      <c r="T14"/>
      <c r="U14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</row>
    <row r="15" spans="2:60" ht="14.25" customHeight="1" x14ac:dyDescent="0.15">
      <c r="C15" s="63" t="s">
        <v>112</v>
      </c>
      <c r="D15" s="63" t="s">
        <v>113</v>
      </c>
      <c r="E15" s="64">
        <v>37813</v>
      </c>
      <c r="F15" s="63">
        <v>10252</v>
      </c>
      <c r="G15" s="65">
        <v>3597.9</v>
      </c>
      <c r="I15" s="95"/>
      <c r="J15" s="95"/>
      <c r="K15" s="96"/>
      <c r="L15" s="96"/>
      <c r="M15" s="96"/>
      <c r="P15" s="96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</row>
    <row r="16" spans="2:60" ht="14.25" customHeight="1" x14ac:dyDescent="0.15">
      <c r="C16" s="63" t="s">
        <v>112</v>
      </c>
      <c r="D16" s="63" t="s">
        <v>114</v>
      </c>
      <c r="E16" s="64">
        <v>37818</v>
      </c>
      <c r="F16" s="63">
        <v>10253</v>
      </c>
      <c r="G16" s="65">
        <v>1444.8</v>
      </c>
      <c r="I16" s="95"/>
      <c r="J16" s="95"/>
      <c r="K16" s="96"/>
      <c r="L16" s="96"/>
      <c r="M16" s="96"/>
      <c r="P16" s="96"/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</row>
    <row r="17" spans="3:60" ht="14.25" customHeight="1" x14ac:dyDescent="0.15">
      <c r="C17" s="63" t="s">
        <v>109</v>
      </c>
      <c r="D17" s="63" t="s">
        <v>110</v>
      </c>
      <c r="E17" s="64">
        <v>37825</v>
      </c>
      <c r="F17" s="63">
        <v>10254</v>
      </c>
      <c r="G17" s="65">
        <v>556.62</v>
      </c>
      <c r="I17" s="95"/>
      <c r="J17" s="95"/>
      <c r="K17" s="96"/>
      <c r="L17" s="96"/>
      <c r="M17" s="96"/>
      <c r="P17" s="96"/>
      <c r="Q17" s="95"/>
      <c r="R17" s="95"/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</row>
    <row r="18" spans="3:60" ht="14.25" customHeight="1" x14ac:dyDescent="0.15">
      <c r="C18" s="63" t="s">
        <v>109</v>
      </c>
      <c r="D18" s="63" t="s">
        <v>115</v>
      </c>
      <c r="E18" s="64">
        <v>37817</v>
      </c>
      <c r="F18" s="63">
        <v>10255</v>
      </c>
      <c r="G18" s="65">
        <v>2490.5</v>
      </c>
      <c r="I18" s="95"/>
      <c r="J18" s="95"/>
      <c r="K18" s="96"/>
      <c r="L18" s="96"/>
      <c r="M18" s="96"/>
      <c r="P18" s="96"/>
      <c r="Q18" s="95"/>
      <c r="R18" s="95"/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</row>
    <row r="19" spans="3:60" ht="14.25" customHeight="1" x14ac:dyDescent="0.15">
      <c r="C19" s="63" t="s">
        <v>112</v>
      </c>
      <c r="D19" s="63" t="s">
        <v>114</v>
      </c>
      <c r="E19" s="64">
        <v>37819</v>
      </c>
      <c r="F19" s="63">
        <v>10256</v>
      </c>
      <c r="G19" s="65">
        <v>517.79999999999995</v>
      </c>
      <c r="I19" s="95"/>
      <c r="J19" s="95"/>
      <c r="K19" s="96"/>
      <c r="L19" s="96"/>
      <c r="M19" s="96"/>
      <c r="P19" s="96"/>
      <c r="Q19"/>
      <c r="R19"/>
      <c r="S19"/>
    </row>
    <row r="20" spans="3:60" ht="14.25" customHeight="1" x14ac:dyDescent="0.15">
      <c r="C20" s="63" t="s">
        <v>112</v>
      </c>
      <c r="D20" s="63" t="s">
        <v>113</v>
      </c>
      <c r="E20" s="64">
        <v>37824</v>
      </c>
      <c r="F20" s="63">
        <v>10257</v>
      </c>
      <c r="G20" s="65">
        <v>1119.9000000000001</v>
      </c>
      <c r="I20" s="95"/>
      <c r="J20" s="95"/>
      <c r="K20" s="96"/>
      <c r="L20" s="96"/>
      <c r="M20" s="96"/>
      <c r="P20" s="96"/>
      <c r="Q20"/>
      <c r="R20"/>
      <c r="S20"/>
    </row>
    <row r="21" spans="3:60" ht="14.25" customHeight="1" x14ac:dyDescent="0.15">
      <c r="C21" s="63" t="s">
        <v>112</v>
      </c>
      <c r="D21" s="63" t="s">
        <v>116</v>
      </c>
      <c r="E21" s="64">
        <v>37825</v>
      </c>
      <c r="F21" s="63">
        <v>10258</v>
      </c>
      <c r="G21" s="65">
        <v>1614.88</v>
      </c>
      <c r="I21" s="95"/>
      <c r="J21" s="95"/>
      <c r="K21" s="96"/>
      <c r="L21" s="96"/>
      <c r="M21" s="96"/>
      <c r="P21" s="96"/>
      <c r="Q21"/>
      <c r="R21"/>
      <c r="S21"/>
    </row>
    <row r="22" spans="3:60" ht="14.25" customHeight="1" x14ac:dyDescent="0.15">
      <c r="C22" s="63" t="s">
        <v>112</v>
      </c>
      <c r="D22" s="63" t="s">
        <v>113</v>
      </c>
      <c r="E22" s="64">
        <v>37827</v>
      </c>
      <c r="F22" s="63">
        <v>10259</v>
      </c>
      <c r="G22" s="65">
        <v>100.8</v>
      </c>
      <c r="I22" s="95"/>
      <c r="J22" s="95"/>
      <c r="K22" s="96"/>
      <c r="L22" s="96"/>
      <c r="M22" s="96"/>
      <c r="P22" s="96"/>
      <c r="Q22"/>
      <c r="R22"/>
      <c r="S22"/>
    </row>
    <row r="23" spans="3:60" ht="14.25" customHeight="1" x14ac:dyDescent="0.15">
      <c r="C23" s="63" t="s">
        <v>112</v>
      </c>
      <c r="D23" s="63" t="s">
        <v>113</v>
      </c>
      <c r="E23" s="64">
        <v>37831</v>
      </c>
      <c r="F23" s="63">
        <v>10260</v>
      </c>
      <c r="G23" s="65">
        <v>1504.65</v>
      </c>
      <c r="I23" s="95"/>
      <c r="J23" s="95"/>
      <c r="K23" s="96"/>
      <c r="L23" s="96"/>
      <c r="M23" s="96"/>
      <c r="P23" s="96"/>
      <c r="Q23"/>
      <c r="R23"/>
      <c r="S23"/>
    </row>
    <row r="24" spans="3:60" ht="14.25" customHeight="1" x14ac:dyDescent="0.15">
      <c r="C24" s="63" t="s">
        <v>112</v>
      </c>
      <c r="D24" s="63" t="s">
        <v>113</v>
      </c>
      <c r="E24" s="64">
        <v>37832</v>
      </c>
      <c r="F24" s="63">
        <v>10261</v>
      </c>
      <c r="G24" s="65">
        <v>448</v>
      </c>
      <c r="I24" s="95"/>
      <c r="J24" s="95"/>
      <c r="K24" s="96"/>
      <c r="L24" s="96"/>
      <c r="M24" s="96"/>
      <c r="P24" s="96"/>
      <c r="Q24"/>
      <c r="R24"/>
      <c r="S24"/>
    </row>
    <row r="25" spans="3:60" ht="14.25" customHeight="1" x14ac:dyDescent="0.15">
      <c r="C25" s="63" t="s">
        <v>112</v>
      </c>
      <c r="D25" s="63" t="s">
        <v>117</v>
      </c>
      <c r="E25" s="64">
        <v>37827</v>
      </c>
      <c r="F25" s="63">
        <v>10262</v>
      </c>
      <c r="G25" s="65">
        <v>584</v>
      </c>
      <c r="I25" s="95"/>
      <c r="J25" s="95"/>
      <c r="K25" s="96"/>
      <c r="L25" s="96"/>
      <c r="M25" s="96"/>
      <c r="P25" s="96"/>
    </row>
    <row r="26" spans="3:60" ht="14.25" customHeight="1" x14ac:dyDescent="0.15">
      <c r="C26" s="63" t="s">
        <v>109</v>
      </c>
      <c r="D26" s="63" t="s">
        <v>115</v>
      </c>
      <c r="E26" s="64">
        <v>37833</v>
      </c>
      <c r="F26" s="63">
        <v>10263</v>
      </c>
      <c r="G26" s="65">
        <v>1873.8</v>
      </c>
      <c r="I26" s="95"/>
      <c r="J26" s="95"/>
      <c r="K26" s="96"/>
      <c r="L26" s="96"/>
      <c r="M26" s="96"/>
      <c r="P26" s="96"/>
    </row>
    <row r="27" spans="3:60" ht="14.25" customHeight="1" x14ac:dyDescent="0.15">
      <c r="C27" s="63" t="s">
        <v>109</v>
      </c>
      <c r="D27" s="63" t="s">
        <v>111</v>
      </c>
      <c r="E27" s="64">
        <v>37856</v>
      </c>
      <c r="F27" s="63">
        <v>10264</v>
      </c>
      <c r="G27" s="65">
        <v>695.62</v>
      </c>
      <c r="I27" s="95"/>
      <c r="J27" s="95"/>
      <c r="K27" s="96"/>
      <c r="L27" s="96"/>
      <c r="M27" s="96"/>
      <c r="P27" s="96"/>
    </row>
    <row r="28" spans="3:60" ht="14.25" customHeight="1" x14ac:dyDescent="0.15">
      <c r="C28" s="63" t="s">
        <v>112</v>
      </c>
      <c r="D28" s="63" t="s">
        <v>118</v>
      </c>
      <c r="E28" s="64">
        <v>37845</v>
      </c>
      <c r="F28" s="63">
        <v>10265</v>
      </c>
      <c r="G28" s="65">
        <v>1176</v>
      </c>
      <c r="I28" s="95"/>
      <c r="J28" s="95"/>
      <c r="K28" s="96"/>
      <c r="L28" s="96"/>
      <c r="M28" s="96"/>
      <c r="P28" s="96"/>
    </row>
    <row r="29" spans="3:60" ht="14.25" customHeight="1" x14ac:dyDescent="0.15">
      <c r="C29" s="63" t="s">
        <v>112</v>
      </c>
      <c r="D29" s="63" t="s">
        <v>114</v>
      </c>
      <c r="E29" s="64">
        <v>37833</v>
      </c>
      <c r="F29" s="63">
        <v>10266</v>
      </c>
      <c r="G29" s="65">
        <v>346.56</v>
      </c>
      <c r="I29" s="95"/>
      <c r="J29" s="95"/>
      <c r="K29" s="96"/>
      <c r="L29" s="96"/>
      <c r="M29" s="96"/>
      <c r="P29" s="96"/>
    </row>
    <row r="30" spans="3:60" ht="14.25" customHeight="1" x14ac:dyDescent="0.15">
      <c r="C30" s="63" t="s">
        <v>112</v>
      </c>
      <c r="D30" s="63" t="s">
        <v>113</v>
      </c>
      <c r="E30" s="64">
        <v>37839</v>
      </c>
      <c r="F30" s="63">
        <v>10267</v>
      </c>
      <c r="G30" s="65">
        <v>3536.6</v>
      </c>
      <c r="I30" s="95"/>
      <c r="J30" s="95"/>
      <c r="K30" s="96"/>
      <c r="L30" s="96"/>
      <c r="M30" s="96"/>
      <c r="P30" s="96"/>
    </row>
    <row r="31" spans="3:60" ht="14.25" customHeight="1" x14ac:dyDescent="0.15">
      <c r="C31" s="63" t="s">
        <v>112</v>
      </c>
      <c r="D31" s="63" t="s">
        <v>117</v>
      </c>
      <c r="E31" s="64">
        <v>37835</v>
      </c>
      <c r="F31" s="63">
        <v>10268</v>
      </c>
      <c r="G31" s="65">
        <v>1101.2</v>
      </c>
      <c r="I31" s="95"/>
      <c r="J31" s="95"/>
      <c r="K31" s="96"/>
      <c r="L31" s="96"/>
      <c r="M31" s="96"/>
      <c r="P31" s="96"/>
    </row>
    <row r="32" spans="3:60" ht="14.25" customHeight="1" x14ac:dyDescent="0.15">
      <c r="C32" s="63" t="s">
        <v>109</v>
      </c>
      <c r="D32" s="63" t="s">
        <v>110</v>
      </c>
      <c r="E32" s="64">
        <v>37842</v>
      </c>
      <c r="F32" s="63">
        <v>10269</v>
      </c>
      <c r="G32" s="65">
        <v>642.20000000000005</v>
      </c>
      <c r="I32" s="95"/>
      <c r="J32" s="95"/>
      <c r="K32" s="96"/>
      <c r="L32" s="96"/>
      <c r="M32" s="96"/>
      <c r="P32" s="96"/>
    </row>
    <row r="33" spans="3:16" ht="14.25" customHeight="1" x14ac:dyDescent="0.15">
      <c r="C33" s="63" t="s">
        <v>112</v>
      </c>
      <c r="D33" s="63" t="s">
        <v>116</v>
      </c>
      <c r="E33" s="64">
        <v>37835</v>
      </c>
      <c r="F33" s="63">
        <v>10270</v>
      </c>
      <c r="G33" s="65">
        <v>1376</v>
      </c>
      <c r="I33" s="95"/>
      <c r="J33" s="95"/>
      <c r="K33" s="96"/>
      <c r="L33" s="96"/>
      <c r="M33" s="96"/>
      <c r="P33" s="96"/>
    </row>
    <row r="34" spans="3:16" ht="14.25" customHeight="1" x14ac:dyDescent="0.15">
      <c r="C34" s="63" t="s">
        <v>109</v>
      </c>
      <c r="D34" s="63" t="s">
        <v>111</v>
      </c>
      <c r="E34" s="64">
        <v>37863</v>
      </c>
      <c r="F34" s="63">
        <v>10271</v>
      </c>
      <c r="G34" s="65">
        <v>48</v>
      </c>
      <c r="I34" s="95"/>
      <c r="J34" s="95"/>
      <c r="K34" s="96"/>
      <c r="L34" s="96"/>
      <c r="M34" s="96"/>
      <c r="P34" s="96"/>
    </row>
    <row r="35" spans="3:16" ht="14.25" customHeight="1" x14ac:dyDescent="0.15">
      <c r="C35" s="63" t="s">
        <v>109</v>
      </c>
      <c r="D35" s="63" t="s">
        <v>111</v>
      </c>
      <c r="E35" s="64">
        <v>37839</v>
      </c>
      <c r="F35" s="63">
        <v>10272</v>
      </c>
      <c r="G35" s="65">
        <v>1456</v>
      </c>
      <c r="I35" s="95"/>
      <c r="J35" s="95"/>
      <c r="K35" s="96"/>
      <c r="L35" s="96"/>
      <c r="M35" s="96"/>
      <c r="P35" s="96"/>
    </row>
    <row r="36" spans="3:16" ht="14.25" customHeight="1" x14ac:dyDescent="0.15">
      <c r="C36" s="63" t="s">
        <v>112</v>
      </c>
      <c r="D36" s="63" t="s">
        <v>114</v>
      </c>
      <c r="E36" s="64">
        <v>37845</v>
      </c>
      <c r="F36" s="63">
        <v>10273</v>
      </c>
      <c r="G36" s="65">
        <v>2037.28</v>
      </c>
      <c r="I36" s="95"/>
      <c r="J36" s="95"/>
      <c r="K36" s="96"/>
      <c r="L36" s="96"/>
      <c r="M36" s="96"/>
      <c r="P36" s="96"/>
    </row>
    <row r="37" spans="3:16" ht="14.25" customHeight="1" x14ac:dyDescent="0.15">
      <c r="C37" s="63" t="s">
        <v>109</v>
      </c>
      <c r="D37" s="63" t="s">
        <v>111</v>
      </c>
      <c r="E37" s="64">
        <v>37849</v>
      </c>
      <c r="F37" s="63">
        <v>10274</v>
      </c>
      <c r="G37" s="65">
        <v>538.6</v>
      </c>
      <c r="I37" s="95"/>
      <c r="J37" s="95"/>
      <c r="K37" s="96"/>
      <c r="L37" s="96"/>
      <c r="M37" s="96"/>
      <c r="P37" s="96"/>
    </row>
    <row r="38" spans="3:16" ht="14.25" customHeight="1" x14ac:dyDescent="0.15">
      <c r="C38" s="63" t="s">
        <v>112</v>
      </c>
      <c r="D38" s="63" t="s">
        <v>116</v>
      </c>
      <c r="E38" s="64">
        <v>37842</v>
      </c>
      <c r="F38" s="63">
        <v>10275</v>
      </c>
      <c r="G38" s="65">
        <v>291.83999999999997</v>
      </c>
      <c r="I38" s="95"/>
      <c r="J38" s="95"/>
      <c r="K38" s="96"/>
      <c r="L38" s="96"/>
      <c r="M38" s="96"/>
      <c r="P38" s="96"/>
    </row>
    <row r="39" spans="3:16" ht="14.25" customHeight="1" x14ac:dyDescent="0.15">
      <c r="C39" s="63" t="s">
        <v>112</v>
      </c>
      <c r="D39" s="63" t="s">
        <v>117</v>
      </c>
      <c r="E39" s="64">
        <v>37847</v>
      </c>
      <c r="F39" s="63">
        <v>10276</v>
      </c>
      <c r="G39" s="65">
        <v>420</v>
      </c>
      <c r="I39" s="95"/>
      <c r="J39" s="95"/>
      <c r="K39" s="96"/>
      <c r="L39" s="96"/>
      <c r="M39" s="96"/>
      <c r="P39" s="96"/>
    </row>
    <row r="40" spans="3:16" ht="14.25" customHeight="1" x14ac:dyDescent="0.15">
      <c r="C40" s="63" t="s">
        <v>112</v>
      </c>
      <c r="D40" s="63" t="s">
        <v>118</v>
      </c>
      <c r="E40" s="64">
        <v>37846</v>
      </c>
      <c r="F40" s="63">
        <v>10277</v>
      </c>
      <c r="G40" s="65">
        <v>1200.8</v>
      </c>
      <c r="I40" s="95"/>
      <c r="J40" s="95"/>
      <c r="K40" s="96"/>
      <c r="L40" s="96"/>
      <c r="M40" s="96"/>
      <c r="P40" s="96"/>
    </row>
    <row r="41" spans="3:16" ht="14.25" customHeight="1" x14ac:dyDescent="0.15">
      <c r="C41" s="63" t="s">
        <v>112</v>
      </c>
      <c r="D41" s="63" t="s">
        <v>117</v>
      </c>
      <c r="E41" s="64">
        <v>37849</v>
      </c>
      <c r="F41" s="63">
        <v>10278</v>
      </c>
      <c r="G41" s="65">
        <v>1488.8</v>
      </c>
      <c r="I41" s="95"/>
      <c r="J41" s="95"/>
      <c r="K41" s="96"/>
      <c r="L41" s="96"/>
      <c r="M41" s="96"/>
      <c r="P41" s="96"/>
    </row>
    <row r="42" spans="3:16" ht="14.25" customHeight="1" x14ac:dyDescent="0.15">
      <c r="C42" s="63" t="s">
        <v>112</v>
      </c>
      <c r="D42" s="63" t="s">
        <v>117</v>
      </c>
      <c r="E42" s="64">
        <v>37849</v>
      </c>
      <c r="F42" s="63">
        <v>10279</v>
      </c>
      <c r="G42" s="65">
        <v>351</v>
      </c>
      <c r="I42" s="95"/>
      <c r="J42" s="95"/>
      <c r="K42" s="96"/>
      <c r="L42" s="96"/>
      <c r="M42" s="96"/>
      <c r="P42" s="96"/>
    </row>
    <row r="43" spans="3:16" ht="14.25" customHeight="1" x14ac:dyDescent="0.15">
      <c r="C43" s="63" t="s">
        <v>112</v>
      </c>
      <c r="D43" s="63" t="s">
        <v>118</v>
      </c>
      <c r="E43" s="64">
        <v>37876</v>
      </c>
      <c r="F43" s="63">
        <v>10280</v>
      </c>
      <c r="G43" s="65">
        <v>613.20000000000005</v>
      </c>
      <c r="I43" s="95"/>
      <c r="J43" s="95"/>
      <c r="K43" s="96"/>
      <c r="L43" s="96"/>
      <c r="M43" s="96"/>
      <c r="P43" s="96"/>
    </row>
    <row r="44" spans="3:16" ht="14.25" customHeight="1" x14ac:dyDescent="0.15">
      <c r="C44" s="63" t="s">
        <v>112</v>
      </c>
      <c r="D44" s="63" t="s">
        <v>113</v>
      </c>
      <c r="E44" s="64">
        <v>37854</v>
      </c>
      <c r="F44" s="63">
        <v>10281</v>
      </c>
      <c r="G44" s="65">
        <v>86.5</v>
      </c>
      <c r="I44" s="95"/>
      <c r="J44" s="95"/>
      <c r="K44" s="96"/>
      <c r="L44" s="96"/>
      <c r="M44" s="96"/>
      <c r="P44" s="96"/>
    </row>
    <row r="45" spans="3:16" ht="14.25" customHeight="1" x14ac:dyDescent="0.15">
      <c r="C45" s="63" t="s">
        <v>112</v>
      </c>
      <c r="D45" s="63" t="s">
        <v>113</v>
      </c>
      <c r="E45" s="64">
        <v>37854</v>
      </c>
      <c r="F45" s="63">
        <v>10282</v>
      </c>
      <c r="G45" s="65">
        <v>155.4</v>
      </c>
      <c r="I45" s="95"/>
      <c r="J45" s="95"/>
      <c r="K45" s="96"/>
      <c r="L45" s="96"/>
      <c r="M45" s="96"/>
      <c r="P45" s="96"/>
    </row>
    <row r="46" spans="3:16" ht="14.25" customHeight="1" x14ac:dyDescent="0.15">
      <c r="C46" s="63" t="s">
        <v>112</v>
      </c>
      <c r="D46" s="63" t="s">
        <v>114</v>
      </c>
      <c r="E46" s="64">
        <v>37856</v>
      </c>
      <c r="F46" s="63">
        <v>10283</v>
      </c>
      <c r="G46" s="65">
        <v>1414.8</v>
      </c>
      <c r="I46" s="95"/>
      <c r="J46" s="95"/>
      <c r="K46" s="96"/>
      <c r="L46" s="96"/>
      <c r="M46" s="96"/>
      <c r="P46" s="96"/>
    </row>
    <row r="47" spans="3:16" ht="14.25" customHeight="1" x14ac:dyDescent="0.15">
      <c r="C47" s="63" t="s">
        <v>112</v>
      </c>
      <c r="D47" s="63" t="s">
        <v>113</v>
      </c>
      <c r="E47" s="64">
        <v>37860</v>
      </c>
      <c r="F47" s="63">
        <v>10284</v>
      </c>
      <c r="G47" s="65">
        <v>1170.3699999999999</v>
      </c>
      <c r="I47" s="95"/>
      <c r="J47" s="95"/>
      <c r="K47" s="96"/>
      <c r="L47" s="96"/>
      <c r="M47" s="96"/>
      <c r="P47" s="96"/>
    </row>
    <row r="48" spans="3:16" ht="14.25" customHeight="1" x14ac:dyDescent="0.15">
      <c r="C48" s="63" t="s">
        <v>112</v>
      </c>
      <c r="D48" s="63" t="s">
        <v>116</v>
      </c>
      <c r="E48" s="64">
        <v>37859</v>
      </c>
      <c r="F48" s="63">
        <v>10285</v>
      </c>
      <c r="G48" s="65">
        <v>1743.36</v>
      </c>
      <c r="I48" s="95"/>
      <c r="J48" s="95"/>
      <c r="K48" s="96"/>
      <c r="L48" s="96"/>
      <c r="M48" s="96"/>
      <c r="P48" s="96"/>
    </row>
    <row r="49" spans="3:16" ht="14.25" customHeight="1" x14ac:dyDescent="0.15">
      <c r="C49" s="63" t="s">
        <v>112</v>
      </c>
      <c r="D49" s="63" t="s">
        <v>117</v>
      </c>
      <c r="E49" s="64">
        <v>37863</v>
      </c>
      <c r="F49" s="63">
        <v>10286</v>
      </c>
      <c r="G49" s="65">
        <v>3016</v>
      </c>
      <c r="I49" s="95"/>
      <c r="J49" s="95"/>
      <c r="K49" s="96"/>
      <c r="L49" s="96"/>
      <c r="M49" s="96"/>
      <c r="P49" s="96"/>
    </row>
    <row r="50" spans="3:16" ht="14.25" customHeight="1" x14ac:dyDescent="0.15">
      <c r="C50" s="63" t="s">
        <v>112</v>
      </c>
      <c r="D50" s="63" t="s">
        <v>117</v>
      </c>
      <c r="E50" s="64">
        <v>37861</v>
      </c>
      <c r="F50" s="63">
        <v>10287</v>
      </c>
      <c r="G50" s="65">
        <v>819</v>
      </c>
      <c r="I50" s="95"/>
      <c r="J50" s="95"/>
      <c r="K50" s="96"/>
      <c r="L50" s="96"/>
      <c r="M50" s="96"/>
      <c r="P50" s="96"/>
    </row>
    <row r="51" spans="3:16" ht="14.25" customHeight="1" x14ac:dyDescent="0.15">
      <c r="C51" s="63" t="s">
        <v>112</v>
      </c>
      <c r="D51" s="63" t="s">
        <v>113</v>
      </c>
      <c r="E51" s="64">
        <v>37867</v>
      </c>
      <c r="F51" s="63">
        <v>10288</v>
      </c>
      <c r="G51" s="65">
        <v>80.099999999999994</v>
      </c>
      <c r="I51" s="95"/>
      <c r="J51" s="95"/>
      <c r="K51" s="96"/>
      <c r="L51" s="96"/>
      <c r="M51" s="96"/>
      <c r="P51" s="96"/>
    </row>
    <row r="52" spans="3:16" ht="14.25" customHeight="1" x14ac:dyDescent="0.15">
      <c r="C52" s="63" t="s">
        <v>109</v>
      </c>
      <c r="D52" s="63" t="s">
        <v>119</v>
      </c>
      <c r="E52" s="64">
        <v>37861</v>
      </c>
      <c r="F52" s="63">
        <v>10289</v>
      </c>
      <c r="G52" s="65">
        <v>479.4</v>
      </c>
      <c r="I52" s="95"/>
      <c r="J52" s="95"/>
      <c r="K52" s="96"/>
      <c r="L52" s="96"/>
      <c r="M52" s="96"/>
      <c r="P52" s="96"/>
    </row>
    <row r="53" spans="3:16" ht="14.25" customHeight="1" x14ac:dyDescent="0.15">
      <c r="C53" s="63" t="s">
        <v>112</v>
      </c>
      <c r="D53" s="63" t="s">
        <v>117</v>
      </c>
      <c r="E53" s="64">
        <v>37867</v>
      </c>
      <c r="F53" s="63">
        <v>10290</v>
      </c>
      <c r="G53" s="65">
        <v>2169</v>
      </c>
      <c r="I53" s="95"/>
      <c r="J53" s="95"/>
      <c r="K53" s="96"/>
      <c r="L53" s="96"/>
      <c r="M53" s="96"/>
      <c r="P53" s="96"/>
    </row>
    <row r="54" spans="3:16" ht="14.25" customHeight="1" x14ac:dyDescent="0.15">
      <c r="C54" s="63" t="s">
        <v>109</v>
      </c>
      <c r="D54" s="63" t="s">
        <v>111</v>
      </c>
      <c r="E54" s="64">
        <v>37868</v>
      </c>
      <c r="F54" s="63">
        <v>10291</v>
      </c>
      <c r="G54" s="65">
        <v>497.52</v>
      </c>
      <c r="I54" s="95"/>
      <c r="J54" s="95"/>
      <c r="K54" s="96"/>
      <c r="L54" s="96"/>
      <c r="M54" s="96"/>
      <c r="P54" s="96"/>
    </row>
    <row r="55" spans="3:16" ht="14.25" customHeight="1" x14ac:dyDescent="0.15">
      <c r="C55" s="63" t="s">
        <v>112</v>
      </c>
      <c r="D55" s="63" t="s">
        <v>116</v>
      </c>
      <c r="E55" s="64">
        <v>37866</v>
      </c>
      <c r="F55" s="63">
        <v>10292</v>
      </c>
      <c r="G55" s="65">
        <v>1296</v>
      </c>
      <c r="I55" s="95"/>
      <c r="J55" s="95"/>
      <c r="K55" s="96"/>
      <c r="L55" s="96"/>
      <c r="M55" s="96"/>
      <c r="P55" s="96"/>
    </row>
    <row r="56" spans="3:16" ht="14.25" customHeight="1" x14ac:dyDescent="0.15">
      <c r="C56" s="63" t="s">
        <v>112</v>
      </c>
      <c r="D56" s="63" t="s">
        <v>116</v>
      </c>
      <c r="E56" s="64">
        <v>37875</v>
      </c>
      <c r="F56" s="63">
        <v>10293</v>
      </c>
      <c r="G56" s="65">
        <v>848.7</v>
      </c>
      <c r="I56" s="95"/>
      <c r="J56" s="95"/>
      <c r="K56" s="96"/>
      <c r="L56" s="96"/>
      <c r="M56" s="96"/>
      <c r="P56" s="96"/>
    </row>
    <row r="57" spans="3:16" ht="14.25" customHeight="1" x14ac:dyDescent="0.15">
      <c r="C57" s="63" t="s">
        <v>112</v>
      </c>
      <c r="D57" s="63" t="s">
        <v>113</v>
      </c>
      <c r="E57" s="64">
        <v>37869</v>
      </c>
      <c r="F57" s="63">
        <v>10294</v>
      </c>
      <c r="G57" s="65">
        <v>1887.6</v>
      </c>
      <c r="I57" s="95"/>
      <c r="J57" s="95"/>
      <c r="K57" s="96"/>
      <c r="L57" s="96"/>
      <c r="M57" s="96"/>
      <c r="P57" s="96"/>
    </row>
    <row r="58" spans="3:16" ht="14.25" customHeight="1" x14ac:dyDescent="0.15">
      <c r="C58" s="63" t="s">
        <v>112</v>
      </c>
      <c r="D58" s="63" t="s">
        <v>118</v>
      </c>
      <c r="E58" s="64">
        <v>37874</v>
      </c>
      <c r="F58" s="63">
        <v>10295</v>
      </c>
      <c r="G58" s="65">
        <v>121.6</v>
      </c>
      <c r="I58" s="95"/>
      <c r="J58" s="95"/>
      <c r="K58" s="96"/>
      <c r="L58" s="96"/>
      <c r="M58" s="96"/>
      <c r="P58" s="96"/>
    </row>
    <row r="59" spans="3:16" ht="14.25" customHeight="1" x14ac:dyDescent="0.15">
      <c r="C59" s="63" t="s">
        <v>109</v>
      </c>
      <c r="D59" s="63" t="s">
        <v>111</v>
      </c>
      <c r="E59" s="64">
        <v>37875</v>
      </c>
      <c r="F59" s="63">
        <v>10296</v>
      </c>
      <c r="G59" s="65">
        <v>1050.5999999999999</v>
      </c>
      <c r="I59" s="95"/>
      <c r="J59" s="95"/>
      <c r="K59" s="96"/>
      <c r="L59" s="96"/>
      <c r="M59" s="96"/>
      <c r="P59" s="96"/>
    </row>
    <row r="60" spans="3:16" ht="14.25" customHeight="1" x14ac:dyDescent="0.15">
      <c r="C60" s="63" t="s">
        <v>109</v>
      </c>
      <c r="D60" s="63" t="s">
        <v>110</v>
      </c>
      <c r="E60" s="64">
        <v>37874</v>
      </c>
      <c r="F60" s="63">
        <v>10297</v>
      </c>
      <c r="G60" s="65">
        <v>1420</v>
      </c>
      <c r="I60" s="95"/>
      <c r="J60" s="95"/>
      <c r="K60" s="96"/>
      <c r="L60" s="96"/>
      <c r="M60" s="96"/>
      <c r="P60" s="96"/>
    </row>
    <row r="61" spans="3:16" ht="14.25" customHeight="1" x14ac:dyDescent="0.15">
      <c r="C61" s="63" t="s">
        <v>109</v>
      </c>
      <c r="D61" s="63" t="s">
        <v>111</v>
      </c>
      <c r="E61" s="64">
        <v>37875</v>
      </c>
      <c r="F61" s="63">
        <v>10298</v>
      </c>
      <c r="G61" s="65">
        <v>2645</v>
      </c>
      <c r="I61" s="95"/>
      <c r="J61" s="95"/>
      <c r="K61" s="96"/>
      <c r="L61" s="96"/>
      <c r="M61" s="96"/>
      <c r="P61" s="96"/>
    </row>
    <row r="62" spans="3:16" ht="14.25" customHeight="1" x14ac:dyDescent="0.15">
      <c r="C62" s="63" t="s">
        <v>112</v>
      </c>
      <c r="D62" s="63" t="s">
        <v>113</v>
      </c>
      <c r="E62" s="64">
        <v>37877</v>
      </c>
      <c r="F62" s="63">
        <v>10299</v>
      </c>
      <c r="G62" s="65">
        <v>349.5</v>
      </c>
      <c r="I62" s="95"/>
      <c r="J62" s="95"/>
      <c r="K62" s="96"/>
      <c r="L62" s="96"/>
      <c r="M62" s="96"/>
      <c r="P62" s="96"/>
    </row>
    <row r="63" spans="3:16" ht="14.25" customHeight="1" x14ac:dyDescent="0.15">
      <c r="C63" s="63" t="s">
        <v>112</v>
      </c>
      <c r="D63" s="63" t="s">
        <v>118</v>
      </c>
      <c r="E63" s="64">
        <v>37882</v>
      </c>
      <c r="F63" s="63">
        <v>10300</v>
      </c>
      <c r="G63" s="65">
        <v>608</v>
      </c>
      <c r="I63" s="95"/>
      <c r="J63" s="95"/>
      <c r="K63" s="96"/>
      <c r="L63" s="96"/>
      <c r="M63" s="96"/>
      <c r="P63" s="96"/>
    </row>
    <row r="64" spans="3:16" ht="14.25" customHeight="1" x14ac:dyDescent="0.15">
      <c r="C64" s="63" t="s">
        <v>112</v>
      </c>
      <c r="D64" s="63" t="s">
        <v>117</v>
      </c>
      <c r="E64" s="64">
        <v>37881</v>
      </c>
      <c r="F64" s="63">
        <v>10301</v>
      </c>
      <c r="G64" s="65">
        <v>755</v>
      </c>
      <c r="I64" s="95"/>
      <c r="J64" s="95"/>
      <c r="K64" s="96"/>
      <c r="L64" s="96"/>
      <c r="M64" s="96"/>
      <c r="P64" s="96"/>
    </row>
    <row r="65" spans="3:16" ht="14.25" customHeight="1" x14ac:dyDescent="0.15">
      <c r="C65" s="63" t="s">
        <v>112</v>
      </c>
      <c r="D65" s="63" t="s">
        <v>113</v>
      </c>
      <c r="E65" s="64">
        <v>37903</v>
      </c>
      <c r="F65" s="63">
        <v>10302</v>
      </c>
      <c r="G65" s="65">
        <v>2708.8</v>
      </c>
      <c r="I65" s="95"/>
      <c r="J65" s="95"/>
      <c r="K65" s="96"/>
      <c r="L65" s="96"/>
      <c r="M65" s="96"/>
      <c r="P65" s="96"/>
    </row>
    <row r="66" spans="3:16" ht="14.25" customHeight="1" x14ac:dyDescent="0.15">
      <c r="C66" s="63" t="s">
        <v>109</v>
      </c>
      <c r="D66" s="63" t="s">
        <v>119</v>
      </c>
      <c r="E66" s="64">
        <v>37882</v>
      </c>
      <c r="F66" s="63">
        <v>10303</v>
      </c>
      <c r="G66" s="65">
        <v>1117.8</v>
      </c>
      <c r="I66" s="95"/>
      <c r="J66" s="95"/>
      <c r="K66" s="96"/>
      <c r="L66" s="96"/>
      <c r="M66" s="96"/>
      <c r="P66" s="96"/>
    </row>
    <row r="67" spans="3:16" ht="14.25" customHeight="1" x14ac:dyDescent="0.15">
      <c r="C67" s="63" t="s">
        <v>112</v>
      </c>
      <c r="D67" s="63" t="s">
        <v>116</v>
      </c>
      <c r="E67" s="64">
        <v>37881</v>
      </c>
      <c r="F67" s="63">
        <v>10304</v>
      </c>
      <c r="G67" s="65">
        <v>954.4</v>
      </c>
      <c r="I67" s="95"/>
      <c r="J67" s="95"/>
      <c r="K67" s="96"/>
      <c r="L67" s="96"/>
      <c r="M67" s="96"/>
      <c r="P67" s="96"/>
    </row>
    <row r="68" spans="3:16" ht="14.25" customHeight="1" x14ac:dyDescent="0.15">
      <c r="C68" s="63" t="s">
        <v>112</v>
      </c>
      <c r="D68" s="63" t="s">
        <v>117</v>
      </c>
      <c r="E68" s="64">
        <v>37903</v>
      </c>
      <c r="F68" s="63">
        <v>10305</v>
      </c>
      <c r="G68" s="65">
        <v>3741.3</v>
      </c>
      <c r="I68" s="95"/>
      <c r="J68" s="95"/>
      <c r="K68" s="96"/>
      <c r="L68" s="96"/>
      <c r="M68" s="96"/>
      <c r="P68" s="96"/>
    </row>
    <row r="69" spans="3:16" ht="14.25" customHeight="1" x14ac:dyDescent="0.15">
      <c r="C69" s="63" t="s">
        <v>112</v>
      </c>
      <c r="D69" s="63" t="s">
        <v>116</v>
      </c>
      <c r="E69" s="64">
        <v>37887</v>
      </c>
      <c r="F69" s="63">
        <v>10306</v>
      </c>
      <c r="G69" s="65">
        <v>498.5</v>
      </c>
      <c r="I69" s="95"/>
      <c r="J69" s="95"/>
      <c r="K69" s="96"/>
      <c r="L69" s="96"/>
      <c r="M69" s="96"/>
      <c r="P69" s="96"/>
    </row>
    <row r="70" spans="3:16" ht="14.25" customHeight="1" x14ac:dyDescent="0.15">
      <c r="C70" s="63" t="s">
        <v>112</v>
      </c>
      <c r="D70" s="63" t="s">
        <v>118</v>
      </c>
      <c r="E70" s="64">
        <v>37889</v>
      </c>
      <c r="F70" s="63">
        <v>10307</v>
      </c>
      <c r="G70" s="65">
        <v>424</v>
      </c>
      <c r="I70" s="95"/>
      <c r="J70" s="95"/>
      <c r="K70" s="96"/>
      <c r="L70" s="96"/>
      <c r="M70" s="96"/>
      <c r="P70" s="96"/>
    </row>
    <row r="71" spans="3:16" ht="14.25" customHeight="1" x14ac:dyDescent="0.15">
      <c r="C71" s="63" t="s">
        <v>109</v>
      </c>
      <c r="D71" s="63" t="s">
        <v>119</v>
      </c>
      <c r="E71" s="64">
        <v>37888</v>
      </c>
      <c r="F71" s="63">
        <v>10308</v>
      </c>
      <c r="G71" s="65">
        <v>88.8</v>
      </c>
      <c r="I71" s="95"/>
      <c r="J71" s="95"/>
      <c r="K71" s="96"/>
      <c r="L71" s="96"/>
      <c r="M71" s="96"/>
      <c r="P71" s="96"/>
    </row>
    <row r="72" spans="3:16" ht="14.25" customHeight="1" x14ac:dyDescent="0.15">
      <c r="C72" s="63" t="s">
        <v>112</v>
      </c>
      <c r="D72" s="63" t="s">
        <v>114</v>
      </c>
      <c r="E72" s="64">
        <v>37917</v>
      </c>
      <c r="F72" s="63">
        <v>10309</v>
      </c>
      <c r="G72" s="65">
        <v>1762</v>
      </c>
      <c r="I72" s="95"/>
      <c r="J72" s="95"/>
      <c r="K72" s="96"/>
      <c r="L72" s="96"/>
      <c r="M72" s="96"/>
      <c r="P72" s="96"/>
    </row>
    <row r="73" spans="3:16" ht="14.25" customHeight="1" x14ac:dyDescent="0.15">
      <c r="C73" s="63" t="s">
        <v>112</v>
      </c>
      <c r="D73" s="63" t="s">
        <v>117</v>
      </c>
      <c r="E73" s="64">
        <v>37891</v>
      </c>
      <c r="F73" s="63">
        <v>10310</v>
      </c>
      <c r="G73" s="65">
        <v>336</v>
      </c>
      <c r="I73" s="95"/>
      <c r="J73" s="95"/>
      <c r="K73" s="96"/>
      <c r="L73" s="96"/>
      <c r="M73" s="96"/>
      <c r="P73" s="96"/>
    </row>
    <row r="74" spans="3:16" ht="14.25" customHeight="1" x14ac:dyDescent="0.15">
      <c r="C74" s="63" t="s">
        <v>112</v>
      </c>
      <c r="D74" s="63" t="s">
        <v>116</v>
      </c>
      <c r="E74" s="64">
        <v>37890</v>
      </c>
      <c r="F74" s="63">
        <v>10311</v>
      </c>
      <c r="G74" s="65">
        <v>268.8</v>
      </c>
      <c r="I74" s="95"/>
      <c r="J74" s="95"/>
      <c r="K74" s="96"/>
      <c r="L74" s="96"/>
      <c r="M74" s="96"/>
      <c r="P74" s="96"/>
    </row>
    <row r="75" spans="3:16" ht="14.25" customHeight="1" x14ac:dyDescent="0.15">
      <c r="C75" s="63" t="s">
        <v>112</v>
      </c>
      <c r="D75" s="63" t="s">
        <v>118</v>
      </c>
      <c r="E75" s="64">
        <v>37897</v>
      </c>
      <c r="F75" s="63">
        <v>10312</v>
      </c>
      <c r="G75" s="65">
        <v>1614.8</v>
      </c>
      <c r="I75" s="95"/>
      <c r="J75" s="95"/>
      <c r="K75" s="96"/>
      <c r="L75" s="96"/>
      <c r="M75" s="96"/>
      <c r="P75" s="96"/>
    </row>
    <row r="76" spans="3:16" ht="14.25" customHeight="1" x14ac:dyDescent="0.15">
      <c r="C76" s="63" t="s">
        <v>112</v>
      </c>
      <c r="D76" s="63" t="s">
        <v>118</v>
      </c>
      <c r="E76" s="64">
        <v>37898</v>
      </c>
      <c r="F76" s="63">
        <v>10313</v>
      </c>
      <c r="G76" s="65">
        <v>182.4</v>
      </c>
      <c r="I76" s="95"/>
      <c r="J76" s="95"/>
      <c r="K76" s="96"/>
      <c r="L76" s="96"/>
      <c r="M76" s="96"/>
      <c r="P76" s="96"/>
    </row>
    <row r="77" spans="3:16" ht="14.25" customHeight="1" x14ac:dyDescent="0.15">
      <c r="C77" s="63" t="s">
        <v>112</v>
      </c>
      <c r="D77" s="63" t="s">
        <v>116</v>
      </c>
      <c r="E77" s="64">
        <v>37898</v>
      </c>
      <c r="F77" s="63">
        <v>10314</v>
      </c>
      <c r="G77" s="65">
        <v>2094.3000000000002</v>
      </c>
      <c r="I77" s="95"/>
      <c r="J77" s="95"/>
      <c r="K77" s="96"/>
      <c r="L77" s="96"/>
      <c r="M77" s="96"/>
      <c r="P77" s="96"/>
    </row>
    <row r="78" spans="3:16" ht="14.25" customHeight="1" x14ac:dyDescent="0.15">
      <c r="C78" s="63" t="s">
        <v>112</v>
      </c>
      <c r="D78" s="63" t="s">
        <v>113</v>
      </c>
      <c r="E78" s="64">
        <v>37897</v>
      </c>
      <c r="F78" s="63">
        <v>10315</v>
      </c>
      <c r="G78" s="65">
        <v>516.79999999999995</v>
      </c>
      <c r="I78" s="95"/>
      <c r="J78" s="95"/>
      <c r="K78" s="96"/>
      <c r="L78" s="96"/>
      <c r="M78" s="96"/>
      <c r="P78" s="96"/>
    </row>
    <row r="79" spans="3:16" ht="14.25" customHeight="1" x14ac:dyDescent="0.15">
      <c r="C79" s="63" t="s">
        <v>112</v>
      </c>
      <c r="D79" s="63" t="s">
        <v>116</v>
      </c>
      <c r="E79" s="64">
        <v>37902</v>
      </c>
      <c r="F79" s="63">
        <v>10316</v>
      </c>
      <c r="G79" s="65">
        <v>2835</v>
      </c>
      <c r="I79" s="95"/>
      <c r="J79" s="95"/>
      <c r="K79" s="96"/>
      <c r="L79" s="96"/>
      <c r="M79" s="96"/>
      <c r="P79" s="96"/>
    </row>
    <row r="80" spans="3:16" ht="14.25" customHeight="1" x14ac:dyDescent="0.15">
      <c r="C80" s="63" t="s">
        <v>109</v>
      </c>
      <c r="D80" s="63" t="s">
        <v>111</v>
      </c>
      <c r="E80" s="64">
        <v>37904</v>
      </c>
      <c r="F80" s="63">
        <v>10317</v>
      </c>
      <c r="G80" s="65">
        <v>288</v>
      </c>
      <c r="I80" s="95"/>
      <c r="J80" s="95"/>
      <c r="K80" s="96"/>
      <c r="L80" s="96"/>
      <c r="M80" s="96"/>
      <c r="P80" s="96"/>
    </row>
    <row r="81" spans="3:16" ht="14.25" customHeight="1" x14ac:dyDescent="0.15">
      <c r="C81" s="63" t="s">
        <v>112</v>
      </c>
      <c r="D81" s="63" t="s">
        <v>117</v>
      </c>
      <c r="E81" s="64">
        <v>37898</v>
      </c>
      <c r="F81" s="63">
        <v>10318</v>
      </c>
      <c r="G81" s="65">
        <v>240.4</v>
      </c>
      <c r="I81" s="95"/>
      <c r="J81" s="95"/>
      <c r="K81" s="96"/>
      <c r="L81" s="96"/>
      <c r="M81" s="96"/>
      <c r="P81" s="96"/>
    </row>
    <row r="82" spans="3:16" ht="14.25" customHeight="1" x14ac:dyDescent="0.15">
      <c r="C82" s="63" t="s">
        <v>109</v>
      </c>
      <c r="D82" s="63" t="s">
        <v>119</v>
      </c>
      <c r="E82" s="64">
        <v>37905</v>
      </c>
      <c r="F82" s="63">
        <v>10319</v>
      </c>
      <c r="G82" s="65">
        <v>1191.2</v>
      </c>
      <c r="I82" s="95"/>
      <c r="J82" s="95"/>
      <c r="K82" s="96"/>
      <c r="L82" s="96"/>
      <c r="M82" s="96"/>
      <c r="P82" s="96"/>
    </row>
    <row r="83" spans="3:16" ht="14.25" customHeight="1" x14ac:dyDescent="0.15">
      <c r="C83" s="63" t="s">
        <v>109</v>
      </c>
      <c r="D83" s="63" t="s">
        <v>110</v>
      </c>
      <c r="E83" s="64">
        <v>37912</v>
      </c>
      <c r="F83" s="63">
        <v>10320</v>
      </c>
      <c r="G83" s="65">
        <v>516</v>
      </c>
      <c r="I83" s="95"/>
      <c r="J83" s="95"/>
      <c r="K83" s="96"/>
      <c r="L83" s="96"/>
      <c r="M83" s="96"/>
      <c r="P83" s="96"/>
    </row>
    <row r="84" spans="3:16" ht="14.25" customHeight="1" x14ac:dyDescent="0.15">
      <c r="C84" s="63" t="s">
        <v>112</v>
      </c>
      <c r="D84" s="63" t="s">
        <v>114</v>
      </c>
      <c r="E84" s="64">
        <v>37905</v>
      </c>
      <c r="F84" s="63">
        <v>10321</v>
      </c>
      <c r="G84" s="65">
        <v>144</v>
      </c>
      <c r="I84" s="95"/>
      <c r="J84" s="95"/>
      <c r="K84" s="96"/>
      <c r="L84" s="96"/>
      <c r="M84" s="96"/>
      <c r="P84" s="96"/>
    </row>
    <row r="85" spans="3:16" ht="14.25" customHeight="1" x14ac:dyDescent="0.15">
      <c r="C85" s="63" t="s">
        <v>109</v>
      </c>
      <c r="D85" s="63" t="s">
        <v>119</v>
      </c>
      <c r="E85" s="64">
        <v>37917</v>
      </c>
      <c r="F85" s="63">
        <v>10322</v>
      </c>
      <c r="G85" s="65">
        <v>112</v>
      </c>
      <c r="I85" s="95"/>
      <c r="J85" s="95"/>
      <c r="K85" s="96"/>
      <c r="L85" s="96"/>
      <c r="M85" s="96"/>
      <c r="P85" s="96"/>
    </row>
    <row r="86" spans="3:16" ht="14.25" customHeight="1" x14ac:dyDescent="0.15">
      <c r="C86" s="63" t="s">
        <v>112</v>
      </c>
      <c r="D86" s="63" t="s">
        <v>113</v>
      </c>
      <c r="E86" s="64">
        <v>37908</v>
      </c>
      <c r="F86" s="63">
        <v>10323</v>
      </c>
      <c r="G86" s="65">
        <v>164.4</v>
      </c>
      <c r="I86" s="95"/>
      <c r="J86" s="95"/>
      <c r="K86" s="96"/>
      <c r="L86" s="96"/>
      <c r="M86" s="96"/>
      <c r="P86" s="96"/>
    </row>
    <row r="87" spans="3:16" ht="14.25" customHeight="1" x14ac:dyDescent="0.15">
      <c r="C87" s="63" t="s">
        <v>109</v>
      </c>
      <c r="D87" s="63" t="s">
        <v>115</v>
      </c>
      <c r="E87" s="64">
        <v>37904</v>
      </c>
      <c r="F87" s="63">
        <v>10324</v>
      </c>
      <c r="G87" s="65">
        <v>5275.71</v>
      </c>
      <c r="I87" s="95"/>
      <c r="J87" s="95"/>
      <c r="K87" s="96"/>
      <c r="L87" s="96"/>
      <c r="M87" s="96"/>
      <c r="P87" s="96"/>
    </row>
    <row r="88" spans="3:16" ht="14.25" customHeight="1" x14ac:dyDescent="0.15">
      <c r="C88" s="63" t="s">
        <v>112</v>
      </c>
      <c r="D88" s="63" t="s">
        <v>116</v>
      </c>
      <c r="E88" s="64">
        <v>37908</v>
      </c>
      <c r="F88" s="63">
        <v>10325</v>
      </c>
      <c r="G88" s="65">
        <v>1497</v>
      </c>
      <c r="I88" s="95"/>
      <c r="J88" s="95"/>
      <c r="K88" s="96"/>
      <c r="L88" s="96"/>
      <c r="M88" s="96"/>
      <c r="P88" s="96"/>
    </row>
    <row r="89" spans="3:16" ht="14.25" customHeight="1" x14ac:dyDescent="0.15">
      <c r="C89" s="63" t="s">
        <v>112</v>
      </c>
      <c r="D89" s="63" t="s">
        <v>113</v>
      </c>
      <c r="E89" s="64">
        <v>37908</v>
      </c>
      <c r="F89" s="63">
        <v>10326</v>
      </c>
      <c r="G89" s="65">
        <v>982</v>
      </c>
      <c r="I89" s="95"/>
      <c r="J89" s="95"/>
      <c r="K89" s="96"/>
      <c r="L89" s="96"/>
      <c r="M89" s="96"/>
      <c r="P89" s="96"/>
    </row>
    <row r="90" spans="3:16" ht="14.25" customHeight="1" x14ac:dyDescent="0.15">
      <c r="C90" s="63" t="s">
        <v>112</v>
      </c>
      <c r="D90" s="63" t="s">
        <v>118</v>
      </c>
      <c r="E90" s="64">
        <v>37908</v>
      </c>
      <c r="F90" s="63">
        <v>10327</v>
      </c>
      <c r="G90" s="65">
        <v>1810</v>
      </c>
      <c r="I90" s="95"/>
      <c r="J90" s="95"/>
      <c r="K90" s="96"/>
      <c r="L90" s="96"/>
      <c r="M90" s="96"/>
      <c r="P90" s="96"/>
    </row>
    <row r="91" spans="3:16" ht="14.25" customHeight="1" x14ac:dyDescent="0.15">
      <c r="C91" s="63" t="s">
        <v>112</v>
      </c>
      <c r="D91" s="63" t="s">
        <v>113</v>
      </c>
      <c r="E91" s="64">
        <v>37911</v>
      </c>
      <c r="F91" s="63">
        <v>10328</v>
      </c>
      <c r="G91" s="65">
        <v>1168</v>
      </c>
      <c r="L91"/>
      <c r="M91"/>
      <c r="N91"/>
      <c r="O91"/>
    </row>
    <row r="92" spans="3:16" ht="14.25" customHeight="1" x14ac:dyDescent="0.15">
      <c r="C92" s="63" t="s">
        <v>112</v>
      </c>
      <c r="D92" s="63" t="s">
        <v>113</v>
      </c>
      <c r="E92" s="64">
        <v>37917</v>
      </c>
      <c r="F92" s="63">
        <v>10329</v>
      </c>
      <c r="G92" s="65">
        <v>4578.43</v>
      </c>
      <c r="L92"/>
      <c r="M92"/>
      <c r="N92"/>
      <c r="O92"/>
    </row>
    <row r="93" spans="3:16" ht="14.25" customHeight="1" x14ac:dyDescent="0.15">
      <c r="C93" s="63" t="s">
        <v>112</v>
      </c>
      <c r="D93" s="63" t="s">
        <v>114</v>
      </c>
      <c r="E93" s="64">
        <v>37922</v>
      </c>
      <c r="F93" s="63">
        <v>10330</v>
      </c>
      <c r="G93" s="65">
        <v>1649</v>
      </c>
      <c r="L93"/>
      <c r="M93"/>
      <c r="N93"/>
      <c r="O93"/>
    </row>
    <row r="94" spans="3:16" ht="14.25" customHeight="1" x14ac:dyDescent="0.15">
      <c r="C94" s="63" t="s">
        <v>109</v>
      </c>
      <c r="D94" s="63" t="s">
        <v>115</v>
      </c>
      <c r="E94" s="64">
        <v>37915</v>
      </c>
      <c r="F94" s="63">
        <v>10331</v>
      </c>
      <c r="G94" s="65">
        <v>88.5</v>
      </c>
      <c r="L94"/>
      <c r="M94"/>
      <c r="N94"/>
      <c r="O94"/>
    </row>
    <row r="95" spans="3:16" ht="14.25" customHeight="1" x14ac:dyDescent="0.15">
      <c r="C95" s="63" t="s">
        <v>112</v>
      </c>
      <c r="D95" s="63" t="s">
        <v>114</v>
      </c>
      <c r="E95" s="64">
        <v>37915</v>
      </c>
      <c r="F95" s="63">
        <v>10332</v>
      </c>
      <c r="G95" s="65">
        <v>1786.88</v>
      </c>
      <c r="L95"/>
      <c r="M95"/>
      <c r="N95"/>
      <c r="O95"/>
    </row>
    <row r="96" spans="3:16" ht="14.25" customHeight="1" x14ac:dyDescent="0.15">
      <c r="C96" s="63" t="s">
        <v>109</v>
      </c>
      <c r="D96" s="63" t="s">
        <v>110</v>
      </c>
      <c r="E96" s="64">
        <v>37919</v>
      </c>
      <c r="F96" s="63">
        <v>10333</v>
      </c>
      <c r="G96" s="65">
        <v>877.2</v>
      </c>
      <c r="L96"/>
      <c r="M96"/>
      <c r="N96"/>
      <c r="O96"/>
    </row>
    <row r="97" spans="3:15" ht="14.25" customHeight="1" x14ac:dyDescent="0.15">
      <c r="C97" s="63" t="s">
        <v>112</v>
      </c>
      <c r="D97" s="63" t="s">
        <v>117</v>
      </c>
      <c r="E97" s="64">
        <v>37922</v>
      </c>
      <c r="F97" s="63">
        <v>10334</v>
      </c>
      <c r="G97" s="65">
        <v>144.80000000000001</v>
      </c>
      <c r="L97"/>
      <c r="M97"/>
      <c r="N97"/>
      <c r="O97"/>
    </row>
    <row r="98" spans="3:15" ht="14.25" customHeight="1" x14ac:dyDescent="0.15">
      <c r="C98" s="63" t="s">
        <v>109</v>
      </c>
      <c r="D98" s="63" t="s">
        <v>119</v>
      </c>
      <c r="E98" s="64">
        <v>37918</v>
      </c>
      <c r="F98" s="63">
        <v>10335</v>
      </c>
      <c r="G98" s="65">
        <v>2036.16</v>
      </c>
      <c r="L98"/>
      <c r="M98"/>
      <c r="N98"/>
      <c r="O98"/>
    </row>
    <row r="99" spans="3:15" ht="14.25" customHeight="1" x14ac:dyDescent="0.15">
      <c r="C99" s="63" t="s">
        <v>109</v>
      </c>
      <c r="D99" s="63" t="s">
        <v>119</v>
      </c>
      <c r="E99" s="64">
        <v>37919</v>
      </c>
      <c r="F99" s="63">
        <v>10336</v>
      </c>
      <c r="G99" s="65">
        <v>285.12</v>
      </c>
      <c r="L99"/>
      <c r="M99"/>
      <c r="N99"/>
      <c r="O99"/>
    </row>
    <row r="100" spans="3:15" ht="14.25" customHeight="1" x14ac:dyDescent="0.15">
      <c r="C100" s="63" t="s">
        <v>112</v>
      </c>
      <c r="D100" s="63" t="s">
        <v>113</v>
      </c>
      <c r="E100" s="64">
        <v>37923</v>
      </c>
      <c r="F100" s="63">
        <v>10337</v>
      </c>
      <c r="G100" s="65">
        <v>2467</v>
      </c>
      <c r="L100"/>
      <c r="M100"/>
      <c r="N100"/>
      <c r="O100"/>
    </row>
    <row r="101" spans="3:15" ht="14.25" customHeight="1" x14ac:dyDescent="0.15">
      <c r="C101" s="63" t="s">
        <v>112</v>
      </c>
      <c r="D101" s="63" t="s">
        <v>113</v>
      </c>
      <c r="E101" s="64">
        <v>37923</v>
      </c>
      <c r="F101" s="63">
        <v>10338</v>
      </c>
      <c r="G101" s="65">
        <v>934.5</v>
      </c>
      <c r="L101"/>
      <c r="M101"/>
      <c r="N101"/>
      <c r="O101"/>
    </row>
    <row r="102" spans="3:15" ht="14.25" customHeight="1" x14ac:dyDescent="0.15">
      <c r="C102" s="63" t="s">
        <v>112</v>
      </c>
      <c r="D102" s="63" t="s">
        <v>118</v>
      </c>
      <c r="E102" s="64">
        <v>37929</v>
      </c>
      <c r="F102" s="63">
        <v>10339</v>
      </c>
      <c r="G102" s="65">
        <v>3354</v>
      </c>
      <c r="L102"/>
      <c r="M102"/>
      <c r="N102"/>
      <c r="O102"/>
    </row>
    <row r="103" spans="3:15" ht="14.25" customHeight="1" x14ac:dyDescent="0.15">
      <c r="C103" s="63" t="s">
        <v>112</v>
      </c>
      <c r="D103" s="63" t="s">
        <v>116</v>
      </c>
      <c r="E103" s="64">
        <v>37933</v>
      </c>
      <c r="F103" s="63">
        <v>10340</v>
      </c>
      <c r="G103" s="65">
        <v>2436.1799999999998</v>
      </c>
      <c r="L103"/>
      <c r="M103"/>
      <c r="N103"/>
      <c r="O103"/>
    </row>
    <row r="104" spans="3:15" ht="14.25" customHeight="1" x14ac:dyDescent="0.15">
      <c r="C104" s="63" t="s">
        <v>109</v>
      </c>
      <c r="D104" s="63" t="s">
        <v>119</v>
      </c>
      <c r="E104" s="64">
        <v>37930</v>
      </c>
      <c r="F104" s="63">
        <v>10341</v>
      </c>
      <c r="G104" s="65">
        <v>352.6</v>
      </c>
      <c r="L104"/>
      <c r="M104"/>
      <c r="N104"/>
      <c r="O104"/>
    </row>
    <row r="105" spans="3:15" ht="14.25" customHeight="1" x14ac:dyDescent="0.15">
      <c r="C105" s="63" t="s">
        <v>112</v>
      </c>
      <c r="D105" s="63" t="s">
        <v>113</v>
      </c>
      <c r="E105" s="64">
        <v>37929</v>
      </c>
      <c r="F105" s="63">
        <v>10342</v>
      </c>
      <c r="G105" s="65">
        <v>1840.64</v>
      </c>
      <c r="L105"/>
      <c r="M105"/>
      <c r="N105"/>
      <c r="O105"/>
    </row>
    <row r="106" spans="3:15" ht="14.25" customHeight="1" x14ac:dyDescent="0.15">
      <c r="C106" s="63" t="s">
        <v>112</v>
      </c>
      <c r="D106" s="63" t="s">
        <v>113</v>
      </c>
      <c r="E106" s="64">
        <v>37931</v>
      </c>
      <c r="F106" s="63">
        <v>10343</v>
      </c>
      <c r="G106" s="65">
        <v>1584</v>
      </c>
      <c r="L106"/>
      <c r="M106"/>
      <c r="N106"/>
      <c r="O106"/>
    </row>
    <row r="107" spans="3:15" ht="14.25" customHeight="1" x14ac:dyDescent="0.15">
      <c r="C107" s="63" t="s">
        <v>112</v>
      </c>
      <c r="D107" s="63" t="s">
        <v>113</v>
      </c>
      <c r="E107" s="64">
        <v>37930</v>
      </c>
      <c r="F107" s="63">
        <v>10344</v>
      </c>
      <c r="G107" s="65">
        <v>2296</v>
      </c>
      <c r="L107"/>
      <c r="M107"/>
      <c r="N107"/>
      <c r="O107"/>
    </row>
    <row r="108" spans="3:15" ht="14.25" customHeight="1" x14ac:dyDescent="0.15">
      <c r="C108" s="63" t="s">
        <v>112</v>
      </c>
      <c r="D108" s="63" t="s">
        <v>118</v>
      </c>
      <c r="E108" s="64">
        <v>37936</v>
      </c>
      <c r="F108" s="63">
        <v>10345</v>
      </c>
      <c r="G108" s="65">
        <v>2924.8</v>
      </c>
      <c r="L108"/>
      <c r="M108"/>
      <c r="N108"/>
      <c r="O108"/>
    </row>
    <row r="109" spans="3:15" ht="14.25" customHeight="1" x14ac:dyDescent="0.15">
      <c r="C109" s="63" t="s">
        <v>112</v>
      </c>
      <c r="D109" s="63" t="s">
        <v>114</v>
      </c>
      <c r="E109" s="64">
        <v>37933</v>
      </c>
      <c r="F109" s="63">
        <v>10346</v>
      </c>
      <c r="G109" s="65">
        <v>1618.88</v>
      </c>
      <c r="L109"/>
      <c r="M109"/>
      <c r="N109"/>
      <c r="O109"/>
    </row>
    <row r="110" spans="3:15" ht="14.25" customHeight="1" x14ac:dyDescent="0.15">
      <c r="C110" s="63" t="s">
        <v>112</v>
      </c>
      <c r="D110" s="63" t="s">
        <v>113</v>
      </c>
      <c r="E110" s="64">
        <v>37933</v>
      </c>
      <c r="F110" s="63">
        <v>10347</v>
      </c>
      <c r="G110" s="65">
        <v>814.42</v>
      </c>
      <c r="L110"/>
      <c r="M110"/>
      <c r="N110"/>
      <c r="O110"/>
    </row>
    <row r="111" spans="3:15" ht="14.25" customHeight="1" x14ac:dyDescent="0.15">
      <c r="C111" s="63" t="s">
        <v>112</v>
      </c>
      <c r="D111" s="63" t="s">
        <v>113</v>
      </c>
      <c r="E111" s="64">
        <v>37940</v>
      </c>
      <c r="F111" s="63">
        <v>10348</v>
      </c>
      <c r="G111" s="65">
        <v>363.6</v>
      </c>
      <c r="L111"/>
      <c r="M111"/>
      <c r="N111"/>
      <c r="O111"/>
    </row>
    <row r="112" spans="3:15" ht="14.25" customHeight="1" x14ac:dyDescent="0.15">
      <c r="C112" s="63" t="s">
        <v>109</v>
      </c>
      <c r="D112" s="63" t="s">
        <v>119</v>
      </c>
      <c r="E112" s="64">
        <v>37940</v>
      </c>
      <c r="F112" s="63">
        <v>10349</v>
      </c>
      <c r="G112" s="65">
        <v>141.6</v>
      </c>
      <c r="L112"/>
      <c r="M112"/>
      <c r="N112"/>
      <c r="O112"/>
    </row>
    <row r="113" spans="3:15" ht="14.25" customHeight="1" x14ac:dyDescent="0.15">
      <c r="C113" s="63" t="s">
        <v>109</v>
      </c>
      <c r="D113" s="63" t="s">
        <v>111</v>
      </c>
      <c r="E113" s="64">
        <v>37958</v>
      </c>
      <c r="F113" s="63">
        <v>10350</v>
      </c>
      <c r="G113" s="65">
        <v>642.05999999999995</v>
      </c>
      <c r="L113"/>
      <c r="M113"/>
      <c r="N113"/>
      <c r="O113"/>
    </row>
    <row r="114" spans="3:15" ht="14.25" customHeight="1" x14ac:dyDescent="0.15">
      <c r="C114" s="63" t="s">
        <v>112</v>
      </c>
      <c r="D114" s="63" t="s">
        <v>116</v>
      </c>
      <c r="E114" s="64">
        <v>37945</v>
      </c>
      <c r="F114" s="63">
        <v>10351</v>
      </c>
      <c r="G114" s="65">
        <v>5398.72</v>
      </c>
      <c r="L114"/>
      <c r="M114"/>
      <c r="N114"/>
      <c r="O114"/>
    </row>
    <row r="115" spans="3:15" ht="14.25" customHeight="1" x14ac:dyDescent="0.15">
      <c r="C115" s="63" t="s">
        <v>112</v>
      </c>
      <c r="D115" s="63" t="s">
        <v>114</v>
      </c>
      <c r="E115" s="64">
        <v>37943</v>
      </c>
      <c r="F115" s="63">
        <v>10352</v>
      </c>
      <c r="G115" s="65">
        <v>136.30000000000001</v>
      </c>
      <c r="L115"/>
      <c r="M115"/>
      <c r="N115"/>
      <c r="O115"/>
    </row>
    <row r="116" spans="3:15" ht="14.25" customHeight="1" x14ac:dyDescent="0.15">
      <c r="C116" s="63" t="s">
        <v>109</v>
      </c>
      <c r="D116" s="63" t="s">
        <v>119</v>
      </c>
      <c r="E116" s="64">
        <v>37950</v>
      </c>
      <c r="F116" s="63">
        <v>10353</v>
      </c>
      <c r="G116" s="65">
        <v>8593.2800000000007</v>
      </c>
      <c r="L116"/>
      <c r="M116"/>
      <c r="N116"/>
      <c r="O116"/>
    </row>
    <row r="117" spans="3:15" ht="14.25" customHeight="1" x14ac:dyDescent="0.15">
      <c r="C117" s="63" t="s">
        <v>112</v>
      </c>
      <c r="D117" s="63" t="s">
        <v>117</v>
      </c>
      <c r="E117" s="64">
        <v>37945</v>
      </c>
      <c r="F117" s="63">
        <v>10354</v>
      </c>
      <c r="G117" s="65">
        <v>568.79999999999995</v>
      </c>
      <c r="L117"/>
      <c r="M117"/>
      <c r="N117"/>
      <c r="O117"/>
    </row>
    <row r="118" spans="3:15" ht="14.25" customHeight="1" x14ac:dyDescent="0.15">
      <c r="C118" s="63" t="s">
        <v>109</v>
      </c>
      <c r="D118" s="63" t="s">
        <v>111</v>
      </c>
      <c r="E118" s="64">
        <v>37945</v>
      </c>
      <c r="F118" s="63">
        <v>10355</v>
      </c>
      <c r="G118" s="65">
        <v>480</v>
      </c>
      <c r="L118"/>
      <c r="M118"/>
      <c r="N118"/>
      <c r="O118"/>
    </row>
    <row r="119" spans="3:15" ht="14.25" customHeight="1" x14ac:dyDescent="0.15">
      <c r="C119" s="63" t="s">
        <v>109</v>
      </c>
      <c r="D119" s="63" t="s">
        <v>111</v>
      </c>
      <c r="E119" s="64">
        <v>37952</v>
      </c>
      <c r="F119" s="63">
        <v>10356</v>
      </c>
      <c r="G119" s="65">
        <v>1106.4000000000001</v>
      </c>
      <c r="L119"/>
      <c r="M119"/>
      <c r="N119"/>
      <c r="O119"/>
    </row>
    <row r="120" spans="3:15" ht="14.25" customHeight="1" x14ac:dyDescent="0.15">
      <c r="C120" s="63" t="s">
        <v>112</v>
      </c>
      <c r="D120" s="63" t="s">
        <v>116</v>
      </c>
      <c r="E120" s="64">
        <v>37957</v>
      </c>
      <c r="F120" s="63">
        <v>10357</v>
      </c>
      <c r="G120" s="65">
        <v>1167.68</v>
      </c>
      <c r="L120"/>
      <c r="M120"/>
      <c r="N120"/>
      <c r="O120"/>
    </row>
    <row r="121" spans="3:15" ht="14.25" customHeight="1" x14ac:dyDescent="0.15">
      <c r="C121" s="63" t="s">
        <v>109</v>
      </c>
      <c r="D121" s="63" t="s">
        <v>110</v>
      </c>
      <c r="E121" s="64">
        <v>37952</v>
      </c>
      <c r="F121" s="63">
        <v>10358</v>
      </c>
      <c r="G121" s="65">
        <v>429.4</v>
      </c>
      <c r="L121"/>
      <c r="M121"/>
      <c r="N121"/>
      <c r="O121"/>
    </row>
    <row r="122" spans="3:15" ht="14.25" customHeight="1" x14ac:dyDescent="0.15">
      <c r="C122" s="63" t="s">
        <v>109</v>
      </c>
      <c r="D122" s="63" t="s">
        <v>110</v>
      </c>
      <c r="E122" s="64">
        <v>37951</v>
      </c>
      <c r="F122" s="63">
        <v>10359</v>
      </c>
      <c r="G122" s="65">
        <v>3471.68</v>
      </c>
      <c r="L122"/>
      <c r="M122"/>
      <c r="N122"/>
      <c r="O122"/>
    </row>
    <row r="123" spans="3:15" ht="14.25" customHeight="1" x14ac:dyDescent="0.15">
      <c r="C123" s="63" t="s">
        <v>112</v>
      </c>
      <c r="D123" s="63" t="s">
        <v>113</v>
      </c>
      <c r="E123" s="64">
        <v>37957</v>
      </c>
      <c r="F123" s="63">
        <v>10360</v>
      </c>
      <c r="G123" s="65">
        <v>7390.2</v>
      </c>
      <c r="L123"/>
      <c r="M123"/>
      <c r="N123"/>
      <c r="O123"/>
    </row>
    <row r="124" spans="3:15" ht="14.25" customHeight="1" x14ac:dyDescent="0.15">
      <c r="C124" s="63" t="s">
        <v>112</v>
      </c>
      <c r="D124" s="63" t="s">
        <v>116</v>
      </c>
      <c r="E124" s="64">
        <v>37958</v>
      </c>
      <c r="F124" s="63">
        <v>10361</v>
      </c>
      <c r="G124" s="65">
        <v>2046.24</v>
      </c>
      <c r="L124"/>
      <c r="M124"/>
      <c r="N124"/>
      <c r="O124"/>
    </row>
    <row r="125" spans="3:15" ht="14.25" customHeight="1" x14ac:dyDescent="0.15">
      <c r="C125" s="63" t="s">
        <v>112</v>
      </c>
      <c r="D125" s="63" t="s">
        <v>114</v>
      </c>
      <c r="E125" s="64">
        <v>37953</v>
      </c>
      <c r="F125" s="63">
        <v>10362</v>
      </c>
      <c r="G125" s="65">
        <v>1549.6</v>
      </c>
      <c r="L125"/>
      <c r="M125"/>
      <c r="N125"/>
      <c r="O125"/>
    </row>
    <row r="126" spans="3:15" ht="14.25" customHeight="1" x14ac:dyDescent="0.15">
      <c r="C126" s="63" t="s">
        <v>112</v>
      </c>
      <c r="D126" s="63" t="s">
        <v>113</v>
      </c>
      <c r="E126" s="64">
        <v>37959</v>
      </c>
      <c r="F126" s="63">
        <v>10363</v>
      </c>
      <c r="G126" s="65">
        <v>447.2</v>
      </c>
      <c r="L126"/>
      <c r="M126"/>
      <c r="N126"/>
      <c r="O126"/>
    </row>
    <row r="127" spans="3:15" ht="14.25" customHeight="1" x14ac:dyDescent="0.15">
      <c r="C127" s="63" t="s">
        <v>112</v>
      </c>
      <c r="D127" s="63" t="s">
        <v>116</v>
      </c>
      <c r="E127" s="64">
        <v>37959</v>
      </c>
      <c r="F127" s="63">
        <v>10364</v>
      </c>
      <c r="G127" s="65">
        <v>950</v>
      </c>
      <c r="L127"/>
      <c r="M127"/>
      <c r="N127"/>
      <c r="O127"/>
    </row>
    <row r="128" spans="3:15" ht="14.25" customHeight="1" x14ac:dyDescent="0.15">
      <c r="C128" s="63" t="s">
        <v>112</v>
      </c>
      <c r="D128" s="63" t="s">
        <v>114</v>
      </c>
      <c r="E128" s="64">
        <v>37957</v>
      </c>
      <c r="F128" s="63">
        <v>10365</v>
      </c>
      <c r="G128" s="65">
        <v>403.2</v>
      </c>
      <c r="L128"/>
      <c r="M128"/>
      <c r="N128"/>
      <c r="O128"/>
    </row>
    <row r="129" spans="3:15" ht="14.25" customHeight="1" x14ac:dyDescent="0.15">
      <c r="C129" s="63" t="s">
        <v>112</v>
      </c>
      <c r="D129" s="63" t="s">
        <v>117</v>
      </c>
      <c r="E129" s="64">
        <v>37985</v>
      </c>
      <c r="F129" s="63">
        <v>10366</v>
      </c>
      <c r="G129" s="65">
        <v>136</v>
      </c>
      <c r="L129"/>
      <c r="M129"/>
      <c r="N129"/>
      <c r="O129"/>
    </row>
    <row r="130" spans="3:15" ht="14.25" customHeight="1" x14ac:dyDescent="0.15">
      <c r="C130" s="63" t="s">
        <v>109</v>
      </c>
      <c r="D130" s="63" t="s">
        <v>119</v>
      </c>
      <c r="E130" s="64">
        <v>37957</v>
      </c>
      <c r="F130" s="63">
        <v>10367</v>
      </c>
      <c r="G130" s="65">
        <v>834.2</v>
      </c>
      <c r="L130"/>
      <c r="M130"/>
      <c r="N130"/>
      <c r="O130"/>
    </row>
    <row r="131" spans="3:15" ht="14.25" customHeight="1" x14ac:dyDescent="0.15">
      <c r="C131" s="63" t="s">
        <v>112</v>
      </c>
      <c r="D131" s="63" t="s">
        <v>118</v>
      </c>
      <c r="E131" s="64">
        <v>37957</v>
      </c>
      <c r="F131" s="63">
        <v>10368</v>
      </c>
      <c r="G131" s="65">
        <v>1689.78</v>
      </c>
      <c r="L131"/>
      <c r="M131"/>
      <c r="N131"/>
      <c r="O131"/>
    </row>
    <row r="132" spans="3:15" ht="14.25" customHeight="1" x14ac:dyDescent="0.15">
      <c r="C132" s="63" t="s">
        <v>112</v>
      </c>
      <c r="D132" s="63" t="s">
        <v>117</v>
      </c>
      <c r="E132" s="64">
        <v>37964</v>
      </c>
      <c r="F132" s="63">
        <v>10369</v>
      </c>
      <c r="G132" s="65">
        <v>2390.4</v>
      </c>
      <c r="L132"/>
      <c r="M132"/>
      <c r="N132"/>
      <c r="O132"/>
    </row>
    <row r="133" spans="3:15" ht="14.25" customHeight="1" x14ac:dyDescent="0.15">
      <c r="C133" s="63" t="s">
        <v>109</v>
      </c>
      <c r="D133" s="63" t="s">
        <v>111</v>
      </c>
      <c r="E133" s="64">
        <v>37982</v>
      </c>
      <c r="F133" s="63">
        <v>10370</v>
      </c>
      <c r="G133" s="65">
        <v>1117.5999999999999</v>
      </c>
      <c r="L133"/>
      <c r="M133"/>
      <c r="N133"/>
      <c r="O133"/>
    </row>
    <row r="134" spans="3:15" ht="14.25" customHeight="1" x14ac:dyDescent="0.15">
      <c r="C134" s="63" t="s">
        <v>112</v>
      </c>
      <c r="D134" s="63" t="s">
        <v>116</v>
      </c>
      <c r="E134" s="64">
        <v>37979</v>
      </c>
      <c r="F134" s="63">
        <v>10371</v>
      </c>
      <c r="G134" s="65">
        <v>72.959999999999994</v>
      </c>
      <c r="L134"/>
      <c r="M134"/>
      <c r="N134"/>
      <c r="O134"/>
    </row>
    <row r="135" spans="3:15" ht="14.25" customHeight="1" x14ac:dyDescent="0.15">
      <c r="C135" s="63" t="s">
        <v>109</v>
      </c>
      <c r="D135" s="63" t="s">
        <v>110</v>
      </c>
      <c r="E135" s="64">
        <v>37964</v>
      </c>
      <c r="F135" s="63">
        <v>10372</v>
      </c>
      <c r="G135" s="65">
        <v>9210.9</v>
      </c>
      <c r="L135"/>
      <c r="M135"/>
      <c r="N135"/>
      <c r="O135"/>
    </row>
    <row r="136" spans="3:15" ht="14.25" customHeight="1" x14ac:dyDescent="0.15">
      <c r="C136" s="63" t="s">
        <v>112</v>
      </c>
      <c r="D136" s="63" t="s">
        <v>113</v>
      </c>
      <c r="E136" s="64">
        <v>37966</v>
      </c>
      <c r="F136" s="63">
        <v>10373</v>
      </c>
      <c r="G136" s="65">
        <v>1366.4</v>
      </c>
      <c r="L136"/>
      <c r="M136"/>
      <c r="N136"/>
      <c r="O136"/>
    </row>
    <row r="137" spans="3:15" ht="14.25" customHeight="1" x14ac:dyDescent="0.15">
      <c r="C137" s="63" t="s">
        <v>112</v>
      </c>
      <c r="D137" s="63" t="s">
        <v>116</v>
      </c>
      <c r="E137" s="64">
        <v>37964</v>
      </c>
      <c r="F137" s="63">
        <v>10374</v>
      </c>
      <c r="G137" s="65">
        <v>459</v>
      </c>
      <c r="L137"/>
      <c r="M137"/>
      <c r="N137"/>
      <c r="O137"/>
    </row>
    <row r="138" spans="3:15" ht="14.25" customHeight="1" x14ac:dyDescent="0.15">
      <c r="C138" s="63" t="s">
        <v>112</v>
      </c>
      <c r="D138" s="63" t="s">
        <v>114</v>
      </c>
      <c r="E138" s="64">
        <v>37964</v>
      </c>
      <c r="F138" s="63">
        <v>10375</v>
      </c>
      <c r="G138" s="65">
        <v>338</v>
      </c>
      <c r="L138"/>
      <c r="M138"/>
      <c r="N138"/>
      <c r="O138"/>
    </row>
    <row r="139" spans="3:15" ht="14.25" customHeight="1" x14ac:dyDescent="0.15">
      <c r="C139" s="63" t="s">
        <v>112</v>
      </c>
      <c r="D139" s="63" t="s">
        <v>116</v>
      </c>
      <c r="E139" s="64">
        <v>37968</v>
      </c>
      <c r="F139" s="63">
        <v>10376</v>
      </c>
      <c r="G139" s="65">
        <v>399</v>
      </c>
      <c r="L139"/>
      <c r="M139"/>
      <c r="N139"/>
      <c r="O139"/>
    </row>
    <row r="140" spans="3:15" ht="14.25" customHeight="1" x14ac:dyDescent="0.15">
      <c r="C140" s="63" t="s">
        <v>112</v>
      </c>
      <c r="D140" s="63" t="s">
        <v>116</v>
      </c>
      <c r="E140" s="64">
        <v>37968</v>
      </c>
      <c r="F140" s="63">
        <v>10377</v>
      </c>
      <c r="G140" s="65">
        <v>863.6</v>
      </c>
      <c r="L140"/>
      <c r="M140"/>
      <c r="N140"/>
      <c r="O140"/>
    </row>
    <row r="141" spans="3:15" ht="14.25" customHeight="1" x14ac:dyDescent="0.15">
      <c r="C141" s="63" t="s">
        <v>109</v>
      </c>
      <c r="D141" s="63" t="s">
        <v>110</v>
      </c>
      <c r="E141" s="64">
        <v>37974</v>
      </c>
      <c r="F141" s="63">
        <v>10378</v>
      </c>
      <c r="G141" s="65">
        <v>103.2</v>
      </c>
      <c r="L141"/>
      <c r="M141"/>
      <c r="N141"/>
      <c r="O141"/>
    </row>
    <row r="142" spans="3:15" ht="14.25" customHeight="1" x14ac:dyDescent="0.15">
      <c r="C142" s="63" t="s">
        <v>112</v>
      </c>
      <c r="D142" s="63" t="s">
        <v>118</v>
      </c>
      <c r="E142" s="64">
        <v>37968</v>
      </c>
      <c r="F142" s="63">
        <v>10379</v>
      </c>
      <c r="G142" s="65">
        <v>863.28</v>
      </c>
      <c r="L142"/>
      <c r="M142"/>
      <c r="N142"/>
      <c r="O142"/>
    </row>
    <row r="143" spans="3:15" ht="14.25" customHeight="1" x14ac:dyDescent="0.15">
      <c r="C143" s="63" t="s">
        <v>112</v>
      </c>
      <c r="D143" s="63" t="s">
        <v>117</v>
      </c>
      <c r="E143" s="64">
        <v>38002</v>
      </c>
      <c r="F143" s="63">
        <v>10380</v>
      </c>
      <c r="G143" s="65">
        <v>1313.82</v>
      </c>
      <c r="L143"/>
      <c r="M143"/>
      <c r="N143"/>
      <c r="O143"/>
    </row>
    <row r="144" spans="3:15" ht="14.25" customHeight="1" x14ac:dyDescent="0.15">
      <c r="C144" s="63" t="s">
        <v>112</v>
      </c>
      <c r="D144" s="63" t="s">
        <v>114</v>
      </c>
      <c r="E144" s="64">
        <v>37968</v>
      </c>
      <c r="F144" s="63">
        <v>10381</v>
      </c>
      <c r="G144" s="65">
        <v>112</v>
      </c>
      <c r="L144"/>
      <c r="M144"/>
      <c r="N144"/>
      <c r="O144"/>
    </row>
    <row r="145" spans="3:15" ht="14.25" customHeight="1" x14ac:dyDescent="0.15">
      <c r="C145" s="63" t="s">
        <v>112</v>
      </c>
      <c r="D145" s="63" t="s">
        <v>113</v>
      </c>
      <c r="E145" s="64">
        <v>37971</v>
      </c>
      <c r="F145" s="63">
        <v>10382</v>
      </c>
      <c r="G145" s="65">
        <v>2900</v>
      </c>
      <c r="L145"/>
      <c r="M145"/>
      <c r="N145"/>
      <c r="O145"/>
    </row>
    <row r="146" spans="3:15" ht="14.25" customHeight="1" x14ac:dyDescent="0.15">
      <c r="C146" s="63" t="s">
        <v>112</v>
      </c>
      <c r="D146" s="63" t="s">
        <v>117</v>
      </c>
      <c r="E146" s="64">
        <v>37973</v>
      </c>
      <c r="F146" s="63">
        <v>10383</v>
      </c>
      <c r="G146" s="65">
        <v>899</v>
      </c>
      <c r="L146"/>
      <c r="M146"/>
      <c r="N146"/>
      <c r="O146"/>
    </row>
    <row r="147" spans="3:15" ht="14.25" customHeight="1" x14ac:dyDescent="0.15">
      <c r="C147" s="63" t="s">
        <v>112</v>
      </c>
      <c r="D147" s="63" t="s">
        <v>114</v>
      </c>
      <c r="E147" s="64">
        <v>37975</v>
      </c>
      <c r="F147" s="63">
        <v>10384</v>
      </c>
      <c r="G147" s="65">
        <v>2222.4</v>
      </c>
      <c r="L147"/>
      <c r="M147"/>
      <c r="N147"/>
      <c r="O147"/>
    </row>
    <row r="148" spans="3:15" ht="14.25" customHeight="1" x14ac:dyDescent="0.15">
      <c r="C148" s="63" t="s">
        <v>112</v>
      </c>
      <c r="D148" s="63" t="s">
        <v>116</v>
      </c>
      <c r="E148" s="64">
        <v>37978</v>
      </c>
      <c r="F148" s="63">
        <v>10385</v>
      </c>
      <c r="G148" s="65">
        <v>691.2</v>
      </c>
      <c r="L148"/>
      <c r="M148"/>
      <c r="N148"/>
      <c r="O148"/>
    </row>
    <row r="149" spans="3:15" ht="14.25" customHeight="1" x14ac:dyDescent="0.15">
      <c r="C149" s="63" t="s">
        <v>109</v>
      </c>
      <c r="D149" s="63" t="s">
        <v>115</v>
      </c>
      <c r="E149" s="64">
        <v>37980</v>
      </c>
      <c r="F149" s="63">
        <v>10386</v>
      </c>
      <c r="G149" s="65">
        <v>166</v>
      </c>
      <c r="L149"/>
      <c r="M149"/>
      <c r="N149"/>
      <c r="O149"/>
    </row>
    <row r="150" spans="3:15" ht="14.25" customHeight="1" x14ac:dyDescent="0.15">
      <c r="C150" s="63" t="s">
        <v>112</v>
      </c>
      <c r="D150" s="63" t="s">
        <v>116</v>
      </c>
      <c r="E150" s="64">
        <v>37975</v>
      </c>
      <c r="F150" s="63">
        <v>10387</v>
      </c>
      <c r="G150" s="65">
        <v>1058.4000000000001</v>
      </c>
      <c r="L150"/>
      <c r="M150"/>
      <c r="N150"/>
      <c r="O150"/>
    </row>
    <row r="151" spans="3:15" ht="14.25" customHeight="1" x14ac:dyDescent="0.15">
      <c r="C151" s="63" t="s">
        <v>112</v>
      </c>
      <c r="D151" s="63" t="s">
        <v>118</v>
      </c>
      <c r="E151" s="64">
        <v>37975</v>
      </c>
      <c r="F151" s="63">
        <v>10388</v>
      </c>
      <c r="G151" s="65">
        <v>1228.8</v>
      </c>
      <c r="L151"/>
      <c r="M151"/>
      <c r="N151"/>
      <c r="O151"/>
    </row>
    <row r="152" spans="3:15" ht="14.25" customHeight="1" x14ac:dyDescent="0.15">
      <c r="C152" s="63" t="s">
        <v>112</v>
      </c>
      <c r="D152" s="63" t="s">
        <v>113</v>
      </c>
      <c r="E152" s="64">
        <v>37979</v>
      </c>
      <c r="F152" s="63">
        <v>10389</v>
      </c>
      <c r="G152" s="65">
        <v>1832.8</v>
      </c>
      <c r="L152"/>
      <c r="M152"/>
      <c r="N152"/>
      <c r="O152"/>
    </row>
    <row r="153" spans="3:15" ht="14.25" customHeight="1" x14ac:dyDescent="0.15">
      <c r="C153" s="63" t="s">
        <v>109</v>
      </c>
      <c r="D153" s="63" t="s">
        <v>111</v>
      </c>
      <c r="E153" s="64">
        <v>37981</v>
      </c>
      <c r="F153" s="63">
        <v>10390</v>
      </c>
      <c r="G153" s="65">
        <v>2090.88</v>
      </c>
      <c r="L153"/>
      <c r="M153"/>
      <c r="N153"/>
      <c r="O153"/>
    </row>
    <row r="154" spans="3:15" ht="14.25" customHeight="1" x14ac:dyDescent="0.15">
      <c r="C154" s="63" t="s">
        <v>112</v>
      </c>
      <c r="D154" s="63" t="s">
        <v>114</v>
      </c>
      <c r="E154" s="64">
        <v>37986</v>
      </c>
      <c r="F154" s="63">
        <v>10391</v>
      </c>
      <c r="G154" s="65">
        <v>86.4</v>
      </c>
      <c r="L154"/>
      <c r="M154"/>
      <c r="N154"/>
      <c r="O154"/>
    </row>
    <row r="155" spans="3:15" ht="14.25" customHeight="1" x14ac:dyDescent="0.15">
      <c r="C155" s="63" t="s">
        <v>112</v>
      </c>
      <c r="D155" s="63" t="s">
        <v>118</v>
      </c>
      <c r="E155" s="64">
        <v>37987</v>
      </c>
      <c r="F155" s="63">
        <v>10392</v>
      </c>
      <c r="G155" s="65">
        <v>1440</v>
      </c>
      <c r="L155"/>
      <c r="M155"/>
      <c r="N155"/>
      <c r="O155"/>
    </row>
    <row r="156" spans="3:15" ht="14.25" customHeight="1" x14ac:dyDescent="0.15">
      <c r="C156" s="63" t="s">
        <v>112</v>
      </c>
      <c r="D156" s="63" t="s">
        <v>116</v>
      </c>
      <c r="E156" s="64">
        <v>37989</v>
      </c>
      <c r="F156" s="63">
        <v>10393</v>
      </c>
      <c r="G156" s="65">
        <v>2556.9499999999998</v>
      </c>
      <c r="L156"/>
      <c r="M156"/>
      <c r="N156"/>
      <c r="O156"/>
    </row>
    <row r="157" spans="3:15" ht="14.25" customHeight="1" x14ac:dyDescent="0.15">
      <c r="C157" s="63" t="s">
        <v>112</v>
      </c>
      <c r="D157" s="63" t="s">
        <v>116</v>
      </c>
      <c r="E157" s="64">
        <v>37989</v>
      </c>
      <c r="F157" s="63">
        <v>10394</v>
      </c>
      <c r="G157" s="65">
        <v>442</v>
      </c>
      <c r="L157"/>
      <c r="M157"/>
      <c r="N157"/>
      <c r="O157"/>
    </row>
    <row r="158" spans="3:15" ht="14.25" customHeight="1" x14ac:dyDescent="0.15">
      <c r="C158" s="63" t="s">
        <v>109</v>
      </c>
      <c r="D158" s="63" t="s">
        <v>111</v>
      </c>
      <c r="E158" s="64">
        <v>37989</v>
      </c>
      <c r="F158" s="63">
        <v>10395</v>
      </c>
      <c r="G158" s="65">
        <v>2122.92</v>
      </c>
      <c r="L158"/>
      <c r="M158"/>
      <c r="N158"/>
      <c r="O158"/>
    </row>
    <row r="159" spans="3:15" ht="14.25" customHeight="1" x14ac:dyDescent="0.15">
      <c r="C159" s="63" t="s">
        <v>112</v>
      </c>
      <c r="D159" s="63" t="s">
        <v>116</v>
      </c>
      <c r="E159" s="64">
        <v>37992</v>
      </c>
      <c r="F159" s="63">
        <v>10396</v>
      </c>
      <c r="G159" s="65">
        <v>1903.8</v>
      </c>
      <c r="L159"/>
      <c r="M159"/>
      <c r="N159"/>
      <c r="O159"/>
    </row>
    <row r="160" spans="3:15" ht="14.25" customHeight="1" x14ac:dyDescent="0.15">
      <c r="C160" s="63" t="s">
        <v>109</v>
      </c>
      <c r="D160" s="63" t="s">
        <v>110</v>
      </c>
      <c r="E160" s="64">
        <v>37988</v>
      </c>
      <c r="F160" s="63">
        <v>10397</v>
      </c>
      <c r="G160" s="65">
        <v>716.72</v>
      </c>
      <c r="L160"/>
      <c r="M160"/>
      <c r="N160"/>
      <c r="O160"/>
    </row>
    <row r="161" spans="3:15" ht="14.25" customHeight="1" x14ac:dyDescent="0.15">
      <c r="C161" s="63" t="s">
        <v>112</v>
      </c>
      <c r="D161" s="63" t="s">
        <v>118</v>
      </c>
      <c r="E161" s="64">
        <v>37995</v>
      </c>
      <c r="F161" s="63">
        <v>10398</v>
      </c>
      <c r="G161" s="65">
        <v>2505.6</v>
      </c>
      <c r="L161"/>
      <c r="M161"/>
      <c r="N161"/>
      <c r="O161"/>
    </row>
    <row r="162" spans="3:15" ht="14.25" customHeight="1" x14ac:dyDescent="0.15">
      <c r="C162" s="63" t="s">
        <v>112</v>
      </c>
      <c r="D162" s="63" t="s">
        <v>117</v>
      </c>
      <c r="E162" s="64">
        <v>37994</v>
      </c>
      <c r="F162" s="63">
        <v>10399</v>
      </c>
      <c r="G162" s="65">
        <v>1765.6</v>
      </c>
      <c r="L162"/>
      <c r="M162"/>
      <c r="N162"/>
      <c r="O162"/>
    </row>
    <row r="163" spans="3:15" ht="14.25" customHeight="1" x14ac:dyDescent="0.15">
      <c r="C163" s="63" t="s">
        <v>112</v>
      </c>
      <c r="D163" s="63" t="s">
        <v>116</v>
      </c>
      <c r="E163" s="64">
        <v>38002</v>
      </c>
      <c r="F163" s="63">
        <v>10400</v>
      </c>
      <c r="G163" s="65">
        <v>3063</v>
      </c>
      <c r="L163"/>
      <c r="M163"/>
      <c r="N163"/>
      <c r="O163"/>
    </row>
    <row r="164" spans="3:15" ht="14.25" customHeight="1" x14ac:dyDescent="0.15">
      <c r="C164" s="63" t="s">
        <v>112</v>
      </c>
      <c r="D164" s="63" t="s">
        <v>116</v>
      </c>
      <c r="E164" s="64">
        <v>37996</v>
      </c>
      <c r="F164" s="63">
        <v>10401</v>
      </c>
      <c r="G164" s="65">
        <v>3868.6</v>
      </c>
      <c r="L164"/>
      <c r="M164"/>
      <c r="N164"/>
      <c r="O164"/>
    </row>
    <row r="165" spans="3:15" ht="14.25" customHeight="1" x14ac:dyDescent="0.15">
      <c r="C165" s="63" t="s">
        <v>112</v>
      </c>
      <c r="D165" s="63" t="s">
        <v>117</v>
      </c>
      <c r="E165" s="64">
        <v>37996</v>
      </c>
      <c r="F165" s="63">
        <v>10402</v>
      </c>
      <c r="G165" s="65">
        <v>2713.5</v>
      </c>
      <c r="L165"/>
      <c r="M165"/>
      <c r="N165"/>
      <c r="O165"/>
    </row>
    <row r="166" spans="3:15" ht="14.25" customHeight="1" x14ac:dyDescent="0.15">
      <c r="C166" s="63" t="s">
        <v>112</v>
      </c>
      <c r="D166" s="63" t="s">
        <v>113</v>
      </c>
      <c r="E166" s="64">
        <v>37995</v>
      </c>
      <c r="F166" s="63">
        <v>10403</v>
      </c>
      <c r="G166" s="65">
        <v>855.01</v>
      </c>
      <c r="L166"/>
      <c r="M166"/>
      <c r="N166"/>
      <c r="O166"/>
    </row>
    <row r="167" spans="3:15" ht="14.25" customHeight="1" x14ac:dyDescent="0.15">
      <c r="C167" s="63" t="s">
        <v>112</v>
      </c>
      <c r="D167" s="63" t="s">
        <v>118</v>
      </c>
      <c r="E167" s="64">
        <v>37994</v>
      </c>
      <c r="F167" s="63">
        <v>10404</v>
      </c>
      <c r="G167" s="65">
        <v>1591.25</v>
      </c>
      <c r="L167"/>
      <c r="M167"/>
      <c r="N167"/>
      <c r="O167"/>
    </row>
    <row r="168" spans="3:15" ht="14.25" customHeight="1" x14ac:dyDescent="0.15">
      <c r="C168" s="63" t="s">
        <v>112</v>
      </c>
      <c r="D168" s="63" t="s">
        <v>116</v>
      </c>
      <c r="E168" s="64">
        <v>38008</v>
      </c>
      <c r="F168" s="63">
        <v>10405</v>
      </c>
      <c r="G168" s="65">
        <v>400</v>
      </c>
      <c r="L168"/>
      <c r="M168"/>
      <c r="N168"/>
      <c r="O168"/>
    </row>
    <row r="169" spans="3:15" ht="14.25" customHeight="1" x14ac:dyDescent="0.15">
      <c r="C169" s="63" t="s">
        <v>109</v>
      </c>
      <c r="D169" s="63" t="s">
        <v>119</v>
      </c>
      <c r="E169" s="64">
        <v>37999</v>
      </c>
      <c r="F169" s="63">
        <v>10406</v>
      </c>
      <c r="G169" s="65">
        <v>1830.78</v>
      </c>
      <c r="L169"/>
      <c r="M169"/>
      <c r="N169"/>
      <c r="O169"/>
    </row>
    <row r="170" spans="3:15" ht="14.25" customHeight="1" x14ac:dyDescent="0.15">
      <c r="C170" s="63" t="s">
        <v>112</v>
      </c>
      <c r="D170" s="63" t="s">
        <v>118</v>
      </c>
      <c r="E170" s="64">
        <v>38016</v>
      </c>
      <c r="F170" s="63">
        <v>10407</v>
      </c>
      <c r="G170" s="65">
        <v>1194</v>
      </c>
      <c r="L170"/>
      <c r="M170"/>
      <c r="N170"/>
      <c r="O170"/>
    </row>
    <row r="171" spans="3:15" ht="14.25" customHeight="1" x14ac:dyDescent="0.15">
      <c r="C171" s="63" t="s">
        <v>112</v>
      </c>
      <c r="D171" s="63" t="s">
        <v>117</v>
      </c>
      <c r="E171" s="64">
        <v>38000</v>
      </c>
      <c r="F171" s="63">
        <v>10408</v>
      </c>
      <c r="G171" s="65">
        <v>1622.4</v>
      </c>
      <c r="L171"/>
      <c r="M171"/>
      <c r="N171"/>
      <c r="O171"/>
    </row>
    <row r="172" spans="3:15" ht="14.25" customHeight="1" x14ac:dyDescent="0.15">
      <c r="C172" s="63" t="s">
        <v>112</v>
      </c>
      <c r="D172" s="63" t="s">
        <v>114</v>
      </c>
      <c r="E172" s="64">
        <v>38000</v>
      </c>
      <c r="F172" s="63">
        <v>10409</v>
      </c>
      <c r="G172" s="65">
        <v>319.2</v>
      </c>
      <c r="L172"/>
      <c r="M172"/>
      <c r="N172"/>
      <c r="O172"/>
    </row>
    <row r="173" spans="3:15" ht="14.25" customHeight="1" x14ac:dyDescent="0.15">
      <c r="C173" s="63" t="s">
        <v>112</v>
      </c>
      <c r="D173" s="63" t="s">
        <v>114</v>
      </c>
      <c r="E173" s="64">
        <v>38001</v>
      </c>
      <c r="F173" s="63">
        <v>10410</v>
      </c>
      <c r="G173" s="65">
        <v>802</v>
      </c>
      <c r="L173"/>
      <c r="M173"/>
      <c r="N173"/>
      <c r="O173"/>
    </row>
    <row r="174" spans="3:15" ht="14.25" customHeight="1" x14ac:dyDescent="0.15">
      <c r="C174" s="63" t="s">
        <v>109</v>
      </c>
      <c r="D174" s="63" t="s">
        <v>115</v>
      </c>
      <c r="E174" s="64">
        <v>38007</v>
      </c>
      <c r="F174" s="63">
        <v>10411</v>
      </c>
      <c r="G174" s="65">
        <v>966.8</v>
      </c>
      <c r="L174"/>
      <c r="M174"/>
      <c r="N174"/>
      <c r="O174"/>
    </row>
    <row r="175" spans="3:15" ht="14.25" customHeight="1" x14ac:dyDescent="0.15">
      <c r="C175" s="63" t="s">
        <v>112</v>
      </c>
      <c r="D175" s="63" t="s">
        <v>117</v>
      </c>
      <c r="E175" s="64">
        <v>38001</v>
      </c>
      <c r="F175" s="63">
        <v>10412</v>
      </c>
      <c r="G175" s="65">
        <v>334.8</v>
      </c>
      <c r="L175"/>
      <c r="M175"/>
      <c r="N175"/>
      <c r="O175"/>
    </row>
    <row r="176" spans="3:15" ht="14.25" customHeight="1" x14ac:dyDescent="0.15">
      <c r="C176" s="63" t="s">
        <v>112</v>
      </c>
      <c r="D176" s="63" t="s">
        <v>114</v>
      </c>
      <c r="E176" s="64">
        <v>38002</v>
      </c>
      <c r="F176" s="63">
        <v>10413</v>
      </c>
      <c r="G176" s="65">
        <v>2123.1999999999998</v>
      </c>
      <c r="L176"/>
      <c r="M176"/>
      <c r="N176"/>
      <c r="O176"/>
    </row>
    <row r="177" spans="3:15" ht="14.25" customHeight="1" x14ac:dyDescent="0.15">
      <c r="C177" s="63" t="s">
        <v>112</v>
      </c>
      <c r="D177" s="63" t="s">
        <v>118</v>
      </c>
      <c r="E177" s="64">
        <v>38003</v>
      </c>
      <c r="F177" s="63">
        <v>10414</v>
      </c>
      <c r="G177" s="65">
        <v>224.83</v>
      </c>
      <c r="L177"/>
      <c r="M177"/>
      <c r="N177"/>
      <c r="O177"/>
    </row>
    <row r="178" spans="3:15" ht="14.25" customHeight="1" x14ac:dyDescent="0.15">
      <c r="C178" s="63" t="s">
        <v>112</v>
      </c>
      <c r="D178" s="63" t="s">
        <v>114</v>
      </c>
      <c r="E178" s="64">
        <v>38010</v>
      </c>
      <c r="F178" s="63">
        <v>10415</v>
      </c>
      <c r="G178" s="65">
        <v>102.4</v>
      </c>
      <c r="L178"/>
      <c r="M178"/>
      <c r="N178"/>
      <c r="O178"/>
    </row>
    <row r="179" spans="3:15" ht="14.25" customHeight="1" x14ac:dyDescent="0.15">
      <c r="C179" s="63" t="s">
        <v>112</v>
      </c>
      <c r="D179" s="63" t="s">
        <v>117</v>
      </c>
      <c r="E179" s="64">
        <v>38013</v>
      </c>
      <c r="F179" s="63">
        <v>10416</v>
      </c>
      <c r="G179" s="65">
        <v>720</v>
      </c>
      <c r="L179"/>
      <c r="M179"/>
      <c r="N179"/>
      <c r="O179"/>
    </row>
    <row r="180" spans="3:15" ht="14.25" customHeight="1" x14ac:dyDescent="0.15">
      <c r="C180" s="63" t="s">
        <v>112</v>
      </c>
      <c r="D180" s="63" t="s">
        <v>113</v>
      </c>
      <c r="E180" s="64">
        <v>38014</v>
      </c>
      <c r="F180" s="63">
        <v>10417</v>
      </c>
      <c r="G180" s="65">
        <v>11188.4</v>
      </c>
      <c r="L180"/>
      <c r="M180"/>
      <c r="N180"/>
      <c r="O180"/>
    </row>
    <row r="181" spans="3:15" ht="14.25" customHeight="1" x14ac:dyDescent="0.15">
      <c r="C181" s="63" t="s">
        <v>112</v>
      </c>
      <c r="D181" s="63" t="s">
        <v>113</v>
      </c>
      <c r="E181" s="64">
        <v>38010</v>
      </c>
      <c r="F181" s="63">
        <v>10418</v>
      </c>
      <c r="G181" s="65">
        <v>1814.8</v>
      </c>
      <c r="L181"/>
      <c r="M181"/>
      <c r="N181"/>
      <c r="O181"/>
    </row>
    <row r="182" spans="3:15" ht="14.25" customHeight="1" x14ac:dyDescent="0.15">
      <c r="C182" s="63" t="s">
        <v>112</v>
      </c>
      <c r="D182" s="63" t="s">
        <v>113</v>
      </c>
      <c r="E182" s="64">
        <v>38016</v>
      </c>
      <c r="F182" s="63">
        <v>10419</v>
      </c>
      <c r="G182" s="65">
        <v>2097.6</v>
      </c>
      <c r="L182"/>
      <c r="M182"/>
      <c r="N182"/>
      <c r="O182"/>
    </row>
    <row r="183" spans="3:15" ht="14.25" customHeight="1" x14ac:dyDescent="0.15">
      <c r="C183" s="63" t="s">
        <v>112</v>
      </c>
      <c r="D183" s="63" t="s">
        <v>114</v>
      </c>
      <c r="E183" s="64">
        <v>38013</v>
      </c>
      <c r="F183" s="63">
        <v>10420</v>
      </c>
      <c r="G183" s="65">
        <v>1707.84</v>
      </c>
      <c r="L183"/>
      <c r="M183"/>
      <c r="N183"/>
      <c r="O183"/>
    </row>
    <row r="184" spans="3:15" ht="14.25" customHeight="1" x14ac:dyDescent="0.15">
      <c r="C184" s="63" t="s">
        <v>112</v>
      </c>
      <c r="D184" s="63" t="s">
        <v>117</v>
      </c>
      <c r="E184" s="64">
        <v>38013</v>
      </c>
      <c r="F184" s="63">
        <v>10421</v>
      </c>
      <c r="G184" s="65">
        <v>1194.27</v>
      </c>
      <c r="L184"/>
      <c r="M184"/>
      <c r="N184"/>
      <c r="O184"/>
    </row>
    <row r="185" spans="3:15" ht="14.25" customHeight="1" x14ac:dyDescent="0.15">
      <c r="C185" s="63" t="s">
        <v>112</v>
      </c>
      <c r="D185" s="63" t="s">
        <v>118</v>
      </c>
      <c r="E185" s="64">
        <v>38017</v>
      </c>
      <c r="F185" s="63">
        <v>10422</v>
      </c>
      <c r="G185" s="65">
        <v>49.8</v>
      </c>
      <c r="L185"/>
      <c r="M185"/>
      <c r="N185"/>
      <c r="O185"/>
    </row>
    <row r="186" spans="3:15" ht="14.25" customHeight="1" x14ac:dyDescent="0.15">
      <c r="C186" s="63" t="s">
        <v>109</v>
      </c>
      <c r="D186" s="63" t="s">
        <v>111</v>
      </c>
      <c r="E186" s="64">
        <v>38041</v>
      </c>
      <c r="F186" s="63">
        <v>10423</v>
      </c>
      <c r="G186" s="65">
        <v>1020</v>
      </c>
      <c r="L186"/>
      <c r="M186"/>
      <c r="N186"/>
      <c r="O186"/>
    </row>
    <row r="187" spans="3:15" ht="14.25" customHeight="1" x14ac:dyDescent="0.15">
      <c r="C187" s="63" t="s">
        <v>109</v>
      </c>
      <c r="D187" s="63" t="s">
        <v>119</v>
      </c>
      <c r="E187" s="64">
        <v>38013</v>
      </c>
      <c r="F187" s="63">
        <v>10424</v>
      </c>
      <c r="G187" s="65">
        <v>9194.56</v>
      </c>
      <c r="L187"/>
      <c r="M187"/>
      <c r="N187"/>
      <c r="O187"/>
    </row>
    <row r="188" spans="3:15" ht="14.25" customHeight="1" x14ac:dyDescent="0.15">
      <c r="C188" s="63" t="s">
        <v>109</v>
      </c>
      <c r="D188" s="63" t="s">
        <v>111</v>
      </c>
      <c r="E188" s="64">
        <v>38031</v>
      </c>
      <c r="F188" s="63">
        <v>10425</v>
      </c>
      <c r="G188" s="65">
        <v>360</v>
      </c>
      <c r="L188"/>
      <c r="M188"/>
      <c r="N188"/>
      <c r="O188"/>
    </row>
    <row r="189" spans="3:15" ht="14.25" customHeight="1" x14ac:dyDescent="0.15">
      <c r="C189" s="63" t="s">
        <v>112</v>
      </c>
      <c r="D189" s="63" t="s">
        <v>113</v>
      </c>
      <c r="E189" s="64">
        <v>38023</v>
      </c>
      <c r="F189" s="63">
        <v>10426</v>
      </c>
      <c r="G189" s="65">
        <v>338.2</v>
      </c>
      <c r="L189"/>
      <c r="M189"/>
      <c r="N189"/>
      <c r="O189"/>
    </row>
    <row r="190" spans="3:15" ht="14.25" customHeight="1" x14ac:dyDescent="0.15">
      <c r="C190" s="63" t="s">
        <v>112</v>
      </c>
      <c r="D190" s="63" t="s">
        <v>113</v>
      </c>
      <c r="E190" s="64">
        <v>38049</v>
      </c>
      <c r="F190" s="63">
        <v>10427</v>
      </c>
      <c r="G190" s="65">
        <v>651</v>
      </c>
      <c r="L190"/>
      <c r="M190"/>
      <c r="N190"/>
      <c r="O190"/>
    </row>
    <row r="191" spans="3:15" ht="14.25" customHeight="1" x14ac:dyDescent="0.15">
      <c r="C191" s="63" t="s">
        <v>109</v>
      </c>
      <c r="D191" s="63" t="s">
        <v>119</v>
      </c>
      <c r="E191" s="64">
        <v>38021</v>
      </c>
      <c r="F191" s="63">
        <v>10428</v>
      </c>
      <c r="G191" s="65">
        <v>192</v>
      </c>
      <c r="L191"/>
      <c r="M191"/>
      <c r="N191"/>
      <c r="O191"/>
    </row>
    <row r="192" spans="3:15" ht="14.25" customHeight="1" x14ac:dyDescent="0.15">
      <c r="C192" s="63" t="s">
        <v>112</v>
      </c>
      <c r="D192" s="63" t="s">
        <v>114</v>
      </c>
      <c r="E192" s="64">
        <v>38024</v>
      </c>
      <c r="F192" s="63">
        <v>10429</v>
      </c>
      <c r="G192" s="65">
        <v>1441.37</v>
      </c>
      <c r="L192"/>
      <c r="M192"/>
      <c r="N192"/>
      <c r="O192"/>
    </row>
    <row r="193" spans="3:15" ht="14.25" customHeight="1" x14ac:dyDescent="0.15">
      <c r="C193" s="63" t="s">
        <v>112</v>
      </c>
      <c r="D193" s="63" t="s">
        <v>113</v>
      </c>
      <c r="E193" s="64">
        <v>38020</v>
      </c>
      <c r="F193" s="63">
        <v>10430</v>
      </c>
      <c r="G193" s="65">
        <v>4899.2</v>
      </c>
      <c r="L193"/>
      <c r="M193"/>
      <c r="N193"/>
      <c r="O193"/>
    </row>
    <row r="194" spans="3:15" ht="14.25" customHeight="1" x14ac:dyDescent="0.15">
      <c r="C194" s="63" t="s">
        <v>112</v>
      </c>
      <c r="D194" s="63" t="s">
        <v>113</v>
      </c>
      <c r="E194" s="64">
        <v>38024</v>
      </c>
      <c r="F194" s="63">
        <v>10431</v>
      </c>
      <c r="G194" s="65">
        <v>1892.25</v>
      </c>
      <c r="L194"/>
      <c r="M194"/>
      <c r="N194"/>
      <c r="O194"/>
    </row>
    <row r="195" spans="3:15" ht="14.25" customHeight="1" x14ac:dyDescent="0.15">
      <c r="C195" s="63" t="s">
        <v>112</v>
      </c>
      <c r="D195" s="63" t="s">
        <v>114</v>
      </c>
      <c r="E195" s="64">
        <v>38024</v>
      </c>
      <c r="F195" s="63">
        <v>10432</v>
      </c>
      <c r="G195" s="65">
        <v>485</v>
      </c>
      <c r="L195"/>
      <c r="M195"/>
      <c r="N195"/>
      <c r="O195"/>
    </row>
    <row r="196" spans="3:15" ht="14.25" customHeight="1" x14ac:dyDescent="0.15">
      <c r="C196" s="63" t="s">
        <v>112</v>
      </c>
      <c r="D196" s="63" t="s">
        <v>114</v>
      </c>
      <c r="E196" s="64">
        <v>38050</v>
      </c>
      <c r="F196" s="63">
        <v>10433</v>
      </c>
      <c r="G196" s="65">
        <v>851.2</v>
      </c>
      <c r="L196"/>
      <c r="M196"/>
      <c r="N196"/>
      <c r="O196"/>
    </row>
    <row r="197" spans="3:15" ht="14.25" customHeight="1" x14ac:dyDescent="0.15">
      <c r="C197" s="63" t="s">
        <v>112</v>
      </c>
      <c r="D197" s="63" t="s">
        <v>114</v>
      </c>
      <c r="E197" s="64">
        <v>38030</v>
      </c>
      <c r="F197" s="63">
        <v>10434</v>
      </c>
      <c r="G197" s="65">
        <v>321.12</v>
      </c>
      <c r="L197"/>
      <c r="M197"/>
      <c r="N197"/>
      <c r="O197"/>
    </row>
    <row r="198" spans="3:15" ht="14.25" customHeight="1" x14ac:dyDescent="0.15">
      <c r="C198" s="63" t="s">
        <v>112</v>
      </c>
      <c r="D198" s="63" t="s">
        <v>117</v>
      </c>
      <c r="E198" s="64">
        <v>38024</v>
      </c>
      <c r="F198" s="63">
        <v>10435</v>
      </c>
      <c r="G198" s="65">
        <v>631.6</v>
      </c>
      <c r="L198"/>
      <c r="M198"/>
      <c r="N198"/>
      <c r="O198"/>
    </row>
    <row r="199" spans="3:15" ht="14.25" customHeight="1" x14ac:dyDescent="0.15">
      <c r="C199" s="63" t="s">
        <v>112</v>
      </c>
      <c r="D199" s="63" t="s">
        <v>114</v>
      </c>
      <c r="E199" s="64">
        <v>38028</v>
      </c>
      <c r="F199" s="63">
        <v>10436</v>
      </c>
      <c r="G199" s="65">
        <v>1994.52</v>
      </c>
      <c r="L199"/>
      <c r="M199"/>
      <c r="N199"/>
      <c r="O199"/>
    </row>
    <row r="200" spans="3:15" ht="14.25" customHeight="1" x14ac:dyDescent="0.15">
      <c r="C200" s="63" t="s">
        <v>112</v>
      </c>
      <c r="D200" s="63" t="s">
        <v>117</v>
      </c>
      <c r="E200" s="64">
        <v>38029</v>
      </c>
      <c r="F200" s="63">
        <v>10437</v>
      </c>
      <c r="G200" s="65">
        <v>393</v>
      </c>
      <c r="L200"/>
      <c r="M200"/>
      <c r="N200"/>
      <c r="O200"/>
    </row>
    <row r="201" spans="3:15" ht="14.25" customHeight="1" x14ac:dyDescent="0.15">
      <c r="C201" s="63" t="s">
        <v>112</v>
      </c>
      <c r="D201" s="63" t="s">
        <v>114</v>
      </c>
      <c r="E201" s="64">
        <v>38031</v>
      </c>
      <c r="F201" s="63">
        <v>10438</v>
      </c>
      <c r="G201" s="65">
        <v>454</v>
      </c>
      <c r="L201"/>
      <c r="M201"/>
      <c r="N201"/>
      <c r="O201"/>
    </row>
    <row r="202" spans="3:15" ht="14.25" customHeight="1" x14ac:dyDescent="0.15">
      <c r="C202" s="63" t="s">
        <v>109</v>
      </c>
      <c r="D202" s="63" t="s">
        <v>111</v>
      </c>
      <c r="E202" s="64">
        <v>38027</v>
      </c>
      <c r="F202" s="63">
        <v>10439</v>
      </c>
      <c r="G202" s="65">
        <v>1078</v>
      </c>
      <c r="L202"/>
      <c r="M202"/>
      <c r="N202"/>
      <c r="O202"/>
    </row>
    <row r="203" spans="3:15" ht="14.25" customHeight="1" x14ac:dyDescent="0.15">
      <c r="C203" s="63" t="s">
        <v>112</v>
      </c>
      <c r="D203" s="63" t="s">
        <v>113</v>
      </c>
      <c r="E203" s="64">
        <v>38045</v>
      </c>
      <c r="F203" s="63">
        <v>10440</v>
      </c>
      <c r="G203" s="65">
        <v>4924.13</v>
      </c>
      <c r="L203"/>
      <c r="M203"/>
      <c r="N203"/>
      <c r="O203"/>
    </row>
    <row r="204" spans="3:15" ht="14.25" customHeight="1" x14ac:dyDescent="0.15">
      <c r="C204" s="63" t="s">
        <v>112</v>
      </c>
      <c r="D204" s="63" t="s">
        <v>114</v>
      </c>
      <c r="E204" s="64">
        <v>38060</v>
      </c>
      <c r="F204" s="63">
        <v>10441</v>
      </c>
      <c r="G204" s="65">
        <v>1755</v>
      </c>
      <c r="L204"/>
      <c r="M204"/>
      <c r="N204"/>
      <c r="O204"/>
    </row>
    <row r="205" spans="3:15" ht="14.25" customHeight="1" x14ac:dyDescent="0.15">
      <c r="C205" s="63" t="s">
        <v>112</v>
      </c>
      <c r="D205" s="63" t="s">
        <v>114</v>
      </c>
      <c r="E205" s="64">
        <v>38035</v>
      </c>
      <c r="F205" s="63">
        <v>10442</v>
      </c>
      <c r="G205" s="65">
        <v>1792</v>
      </c>
      <c r="L205"/>
      <c r="M205"/>
      <c r="N205"/>
      <c r="O205"/>
    </row>
    <row r="206" spans="3:15" ht="14.25" customHeight="1" x14ac:dyDescent="0.15">
      <c r="C206" s="63" t="s">
        <v>112</v>
      </c>
      <c r="D206" s="63" t="s">
        <v>117</v>
      </c>
      <c r="E206" s="64">
        <v>38031</v>
      </c>
      <c r="F206" s="63">
        <v>10443</v>
      </c>
      <c r="G206" s="65">
        <v>517.44000000000005</v>
      </c>
      <c r="L206"/>
      <c r="M206"/>
      <c r="N206"/>
      <c r="O206"/>
    </row>
    <row r="207" spans="3:15" ht="14.25" customHeight="1" x14ac:dyDescent="0.15">
      <c r="C207" s="63" t="s">
        <v>112</v>
      </c>
      <c r="D207" s="63" t="s">
        <v>114</v>
      </c>
      <c r="E207" s="64">
        <v>38038</v>
      </c>
      <c r="F207" s="63">
        <v>10444</v>
      </c>
      <c r="G207" s="65">
        <v>1031.7</v>
      </c>
      <c r="L207"/>
      <c r="M207"/>
      <c r="N207"/>
      <c r="O207"/>
    </row>
    <row r="208" spans="3:15" ht="14.25" customHeight="1" x14ac:dyDescent="0.15">
      <c r="C208" s="63" t="s">
        <v>112</v>
      </c>
      <c r="D208" s="63" t="s">
        <v>114</v>
      </c>
      <c r="E208" s="64">
        <v>38037</v>
      </c>
      <c r="F208" s="63">
        <v>10445</v>
      </c>
      <c r="G208" s="65">
        <v>174.9</v>
      </c>
      <c r="L208"/>
      <c r="M208"/>
      <c r="N208"/>
      <c r="O208"/>
    </row>
    <row r="209" spans="3:15" ht="14.25" customHeight="1" x14ac:dyDescent="0.15">
      <c r="C209" s="63" t="s">
        <v>109</v>
      </c>
      <c r="D209" s="63" t="s">
        <v>111</v>
      </c>
      <c r="E209" s="64">
        <v>38036</v>
      </c>
      <c r="F209" s="63">
        <v>10446</v>
      </c>
      <c r="G209" s="65">
        <v>246.24</v>
      </c>
      <c r="L209"/>
      <c r="M209"/>
      <c r="N209"/>
      <c r="O209"/>
    </row>
    <row r="210" spans="3:15" ht="14.25" customHeight="1" x14ac:dyDescent="0.15">
      <c r="C210" s="63" t="s">
        <v>112</v>
      </c>
      <c r="D210" s="63" t="s">
        <v>113</v>
      </c>
      <c r="E210" s="64">
        <v>38053</v>
      </c>
      <c r="F210" s="63">
        <v>10447</v>
      </c>
      <c r="G210" s="65">
        <v>914.4</v>
      </c>
      <c r="L210"/>
      <c r="M210"/>
      <c r="N210"/>
      <c r="O210"/>
    </row>
    <row r="211" spans="3:15" ht="14.25" customHeight="1" x14ac:dyDescent="0.15">
      <c r="C211" s="63" t="s">
        <v>112</v>
      </c>
      <c r="D211" s="63" t="s">
        <v>113</v>
      </c>
      <c r="E211" s="64">
        <v>38041</v>
      </c>
      <c r="F211" s="63">
        <v>10448</v>
      </c>
      <c r="G211" s="65">
        <v>443.4</v>
      </c>
      <c r="L211"/>
      <c r="M211"/>
      <c r="N211"/>
      <c r="O211"/>
    </row>
    <row r="212" spans="3:15" ht="14.25" customHeight="1" x14ac:dyDescent="0.15">
      <c r="C212" s="63" t="s">
        <v>112</v>
      </c>
      <c r="D212" s="63" t="s">
        <v>114</v>
      </c>
      <c r="E212" s="64">
        <v>38044</v>
      </c>
      <c r="F212" s="63">
        <v>10449</v>
      </c>
      <c r="G212" s="65">
        <v>1838.2</v>
      </c>
      <c r="L212"/>
      <c r="M212"/>
      <c r="N212"/>
      <c r="O212"/>
    </row>
    <row r="213" spans="3:15" ht="14.25" customHeight="1" x14ac:dyDescent="0.15">
      <c r="C213" s="63" t="s">
        <v>112</v>
      </c>
      <c r="D213" s="63" t="s">
        <v>117</v>
      </c>
      <c r="E213" s="64">
        <v>38057</v>
      </c>
      <c r="F213" s="63">
        <v>10450</v>
      </c>
      <c r="G213" s="65">
        <v>425.12</v>
      </c>
      <c r="L213"/>
      <c r="M213"/>
      <c r="N213"/>
      <c r="O213"/>
    </row>
    <row r="214" spans="3:15" ht="14.25" customHeight="1" x14ac:dyDescent="0.15">
      <c r="C214" s="63" t="s">
        <v>112</v>
      </c>
      <c r="D214" s="63" t="s">
        <v>113</v>
      </c>
      <c r="E214" s="64">
        <v>38058</v>
      </c>
      <c r="F214" s="63">
        <v>10451</v>
      </c>
      <c r="G214" s="65">
        <v>3849.66</v>
      </c>
      <c r="L214"/>
      <c r="M214"/>
      <c r="N214"/>
      <c r="O214"/>
    </row>
    <row r="215" spans="3:15" ht="14.25" customHeight="1" x14ac:dyDescent="0.15">
      <c r="C215" s="63" t="s">
        <v>112</v>
      </c>
      <c r="D215" s="63" t="s">
        <v>117</v>
      </c>
      <c r="E215" s="64">
        <v>38043</v>
      </c>
      <c r="F215" s="63">
        <v>10452</v>
      </c>
      <c r="G215" s="65">
        <v>2018.5</v>
      </c>
      <c r="L215"/>
      <c r="M215"/>
      <c r="N215"/>
      <c r="O215"/>
    </row>
    <row r="216" spans="3:15" ht="14.25" customHeight="1" x14ac:dyDescent="0.15">
      <c r="C216" s="63" t="s">
        <v>112</v>
      </c>
      <c r="D216" s="63" t="s">
        <v>116</v>
      </c>
      <c r="E216" s="64">
        <v>38043</v>
      </c>
      <c r="F216" s="63">
        <v>10453</v>
      </c>
      <c r="G216" s="65">
        <v>407.7</v>
      </c>
      <c r="L216"/>
      <c r="M216"/>
      <c r="N216"/>
      <c r="O216"/>
    </row>
    <row r="217" spans="3:15" ht="14.25" customHeight="1" x14ac:dyDescent="0.15">
      <c r="C217" s="63" t="s">
        <v>112</v>
      </c>
      <c r="D217" s="63" t="s">
        <v>113</v>
      </c>
      <c r="E217" s="64">
        <v>38042</v>
      </c>
      <c r="F217" s="63">
        <v>10454</v>
      </c>
      <c r="G217" s="65">
        <v>331.2</v>
      </c>
      <c r="L217"/>
      <c r="M217"/>
      <c r="N217"/>
      <c r="O217"/>
    </row>
    <row r="218" spans="3:15" ht="14.25" customHeight="1" x14ac:dyDescent="0.15">
      <c r="C218" s="63" t="s">
        <v>112</v>
      </c>
      <c r="D218" s="63" t="s">
        <v>117</v>
      </c>
      <c r="E218" s="64">
        <v>38049</v>
      </c>
      <c r="F218" s="63">
        <v>10455</v>
      </c>
      <c r="G218" s="65">
        <v>2684</v>
      </c>
      <c r="L218"/>
      <c r="M218"/>
      <c r="N218"/>
      <c r="O218"/>
    </row>
    <row r="219" spans="3:15" ht="14.25" customHeight="1" x14ac:dyDescent="0.15">
      <c r="C219" s="63" t="s">
        <v>112</v>
      </c>
      <c r="D219" s="63" t="s">
        <v>117</v>
      </c>
      <c r="E219" s="64">
        <v>38045</v>
      </c>
      <c r="F219" s="63">
        <v>10456</v>
      </c>
      <c r="G219" s="65">
        <v>557.6</v>
      </c>
      <c r="L219"/>
      <c r="M219"/>
      <c r="N219"/>
      <c r="O219"/>
    </row>
    <row r="220" spans="3:15" ht="14.25" customHeight="1" x14ac:dyDescent="0.15">
      <c r="C220" s="63" t="s">
        <v>112</v>
      </c>
      <c r="D220" s="63" t="s">
        <v>118</v>
      </c>
      <c r="E220" s="64">
        <v>38049</v>
      </c>
      <c r="F220" s="63">
        <v>10457</v>
      </c>
      <c r="G220" s="65">
        <v>1584</v>
      </c>
      <c r="L220"/>
      <c r="M220"/>
      <c r="N220"/>
      <c r="O220"/>
    </row>
    <row r="221" spans="3:15" ht="14.25" customHeight="1" x14ac:dyDescent="0.15">
      <c r="C221" s="63" t="s">
        <v>109</v>
      </c>
      <c r="D221" s="63" t="s">
        <v>119</v>
      </c>
      <c r="E221" s="64">
        <v>38050</v>
      </c>
      <c r="F221" s="63">
        <v>10458</v>
      </c>
      <c r="G221" s="65">
        <v>3891</v>
      </c>
      <c r="L221"/>
      <c r="M221"/>
      <c r="N221"/>
      <c r="O221"/>
    </row>
    <row r="222" spans="3:15" ht="14.25" customHeight="1" x14ac:dyDescent="0.15">
      <c r="C222" s="63" t="s">
        <v>112</v>
      </c>
      <c r="D222" s="63" t="s">
        <v>113</v>
      </c>
      <c r="E222" s="64">
        <v>38045</v>
      </c>
      <c r="F222" s="63">
        <v>10459</v>
      </c>
      <c r="G222" s="65">
        <v>1659.2</v>
      </c>
      <c r="L222"/>
      <c r="M222"/>
      <c r="N222"/>
      <c r="O222"/>
    </row>
    <row r="223" spans="3:15" ht="14.25" customHeight="1" x14ac:dyDescent="0.15">
      <c r="C223" s="63" t="s">
        <v>112</v>
      </c>
      <c r="D223" s="63" t="s">
        <v>117</v>
      </c>
      <c r="E223" s="64">
        <v>38049</v>
      </c>
      <c r="F223" s="63">
        <v>10460</v>
      </c>
      <c r="G223" s="65">
        <v>176.1</v>
      </c>
      <c r="L223"/>
      <c r="M223"/>
      <c r="N223"/>
      <c r="O223"/>
    </row>
    <row r="224" spans="3:15" ht="14.25" customHeight="1" x14ac:dyDescent="0.15">
      <c r="C224" s="63" t="s">
        <v>112</v>
      </c>
      <c r="D224" s="63" t="s">
        <v>116</v>
      </c>
      <c r="E224" s="64">
        <v>38051</v>
      </c>
      <c r="F224" s="63">
        <v>10461</v>
      </c>
      <c r="G224" s="65">
        <v>1538.7</v>
      </c>
      <c r="L224"/>
      <c r="M224"/>
      <c r="N224"/>
      <c r="O224"/>
    </row>
    <row r="225" spans="3:15" ht="14.25" customHeight="1" x14ac:dyDescent="0.15">
      <c r="C225" s="63" t="s">
        <v>112</v>
      </c>
      <c r="D225" s="63" t="s">
        <v>118</v>
      </c>
      <c r="E225" s="64">
        <v>38064</v>
      </c>
      <c r="F225" s="63">
        <v>10462</v>
      </c>
      <c r="G225" s="65">
        <v>156</v>
      </c>
      <c r="L225"/>
      <c r="M225"/>
      <c r="N225"/>
      <c r="O225"/>
    </row>
    <row r="226" spans="3:15" ht="14.25" customHeight="1" x14ac:dyDescent="0.15">
      <c r="C226" s="63" t="s">
        <v>109</v>
      </c>
      <c r="D226" s="63" t="s">
        <v>110</v>
      </c>
      <c r="E226" s="64">
        <v>38052</v>
      </c>
      <c r="F226" s="63">
        <v>10463</v>
      </c>
      <c r="G226" s="65">
        <v>713.3</v>
      </c>
      <c r="L226"/>
      <c r="M226"/>
      <c r="N226"/>
      <c r="O226"/>
    </row>
    <row r="227" spans="3:15" ht="14.25" customHeight="1" x14ac:dyDescent="0.15">
      <c r="C227" s="63" t="s">
        <v>112</v>
      </c>
      <c r="D227" s="63" t="s">
        <v>113</v>
      </c>
      <c r="E227" s="64">
        <v>38060</v>
      </c>
      <c r="F227" s="63">
        <v>10464</v>
      </c>
      <c r="G227" s="65">
        <v>1609.28</v>
      </c>
      <c r="L227"/>
      <c r="M227"/>
      <c r="N227"/>
      <c r="O227"/>
    </row>
    <row r="228" spans="3:15" ht="14.25" customHeight="1" x14ac:dyDescent="0.15">
      <c r="C228" s="63" t="s">
        <v>112</v>
      </c>
      <c r="D228" s="63" t="s">
        <v>116</v>
      </c>
      <c r="E228" s="64">
        <v>38060</v>
      </c>
      <c r="F228" s="63">
        <v>10465</v>
      </c>
      <c r="G228" s="65">
        <v>2518</v>
      </c>
      <c r="L228"/>
      <c r="M228"/>
      <c r="N228"/>
      <c r="O228"/>
    </row>
    <row r="229" spans="3:15" ht="14.25" customHeight="1" x14ac:dyDescent="0.15">
      <c r="C229" s="63" t="s">
        <v>112</v>
      </c>
      <c r="D229" s="63" t="s">
        <v>113</v>
      </c>
      <c r="E229" s="64">
        <v>38059</v>
      </c>
      <c r="F229" s="63">
        <v>10466</v>
      </c>
      <c r="G229" s="65">
        <v>216</v>
      </c>
      <c r="L229"/>
      <c r="M229"/>
      <c r="N229"/>
      <c r="O229"/>
    </row>
    <row r="230" spans="3:15" ht="14.25" customHeight="1" x14ac:dyDescent="0.15">
      <c r="C230" s="63" t="s">
        <v>112</v>
      </c>
      <c r="D230" s="63" t="s">
        <v>117</v>
      </c>
      <c r="E230" s="64">
        <v>38057</v>
      </c>
      <c r="F230" s="63">
        <v>10467</v>
      </c>
      <c r="G230" s="65">
        <v>235.2</v>
      </c>
      <c r="L230"/>
      <c r="M230"/>
      <c r="N230"/>
      <c r="O230"/>
    </row>
    <row r="231" spans="3:15" ht="14.25" customHeight="1" x14ac:dyDescent="0.15">
      <c r="C231" s="63" t="s">
        <v>112</v>
      </c>
      <c r="D231" s="63" t="s">
        <v>114</v>
      </c>
      <c r="E231" s="64">
        <v>38058</v>
      </c>
      <c r="F231" s="63">
        <v>10468</v>
      </c>
      <c r="G231" s="65">
        <v>717.6</v>
      </c>
      <c r="L231"/>
      <c r="M231"/>
      <c r="N231"/>
      <c r="O231"/>
    </row>
    <row r="232" spans="3:15" ht="14.25" customHeight="1" x14ac:dyDescent="0.15">
      <c r="C232" s="63" t="s">
        <v>112</v>
      </c>
      <c r="D232" s="63" t="s">
        <v>116</v>
      </c>
      <c r="E232" s="64">
        <v>38060</v>
      </c>
      <c r="F232" s="63">
        <v>10469</v>
      </c>
      <c r="G232" s="65">
        <v>956.67</v>
      </c>
      <c r="L232"/>
      <c r="M232"/>
      <c r="N232"/>
      <c r="O232"/>
    </row>
    <row r="233" spans="3:15" ht="14.25" customHeight="1" x14ac:dyDescent="0.15">
      <c r="C233" s="63" t="s">
        <v>112</v>
      </c>
      <c r="D233" s="63" t="s">
        <v>113</v>
      </c>
      <c r="E233" s="64">
        <v>38060</v>
      </c>
      <c r="F233" s="63">
        <v>10470</v>
      </c>
      <c r="G233" s="65">
        <v>1820.8</v>
      </c>
      <c r="L233"/>
      <c r="M233"/>
      <c r="N233"/>
      <c r="O233"/>
    </row>
    <row r="234" spans="3:15" ht="14.25" customHeight="1" x14ac:dyDescent="0.15">
      <c r="C234" s="63" t="s">
        <v>112</v>
      </c>
      <c r="D234" s="63" t="s">
        <v>118</v>
      </c>
      <c r="E234" s="64">
        <v>38064</v>
      </c>
      <c r="F234" s="63">
        <v>10471</v>
      </c>
      <c r="G234" s="65">
        <v>1328</v>
      </c>
      <c r="L234"/>
      <c r="M234"/>
      <c r="N234"/>
      <c r="O234"/>
    </row>
    <row r="235" spans="3:15" ht="14.25" customHeight="1" x14ac:dyDescent="0.15">
      <c r="C235" s="63" t="s">
        <v>112</v>
      </c>
      <c r="D235" s="63" t="s">
        <v>117</v>
      </c>
      <c r="E235" s="64">
        <v>38065</v>
      </c>
      <c r="F235" s="63">
        <v>10472</v>
      </c>
      <c r="G235" s="65">
        <v>1036.8</v>
      </c>
      <c r="L235"/>
      <c r="M235"/>
      <c r="N235"/>
      <c r="O235"/>
    </row>
    <row r="236" spans="3:15" ht="14.25" customHeight="1" x14ac:dyDescent="0.15">
      <c r="C236" s="63" t="s">
        <v>112</v>
      </c>
      <c r="D236" s="63" t="s">
        <v>116</v>
      </c>
      <c r="E236" s="64">
        <v>38067</v>
      </c>
      <c r="F236" s="63">
        <v>10473</v>
      </c>
      <c r="G236" s="65">
        <v>230.4</v>
      </c>
      <c r="L236"/>
      <c r="M236"/>
      <c r="N236"/>
      <c r="O236"/>
    </row>
    <row r="237" spans="3:15" ht="14.25" customHeight="1" x14ac:dyDescent="0.15">
      <c r="C237" s="63" t="s">
        <v>109</v>
      </c>
      <c r="D237" s="63" t="s">
        <v>110</v>
      </c>
      <c r="E237" s="64">
        <v>38067</v>
      </c>
      <c r="F237" s="63">
        <v>10474</v>
      </c>
      <c r="G237" s="65">
        <v>1249.0999999999999</v>
      </c>
      <c r="L237"/>
      <c r="M237"/>
      <c r="N237"/>
      <c r="O237"/>
    </row>
    <row r="238" spans="3:15" ht="14.25" customHeight="1" x14ac:dyDescent="0.15">
      <c r="C238" s="63" t="s">
        <v>109</v>
      </c>
      <c r="D238" s="63" t="s">
        <v>115</v>
      </c>
      <c r="E238" s="64">
        <v>38081</v>
      </c>
      <c r="F238" s="63">
        <v>10475</v>
      </c>
      <c r="G238" s="65">
        <v>1505.18</v>
      </c>
      <c r="L238"/>
      <c r="M238"/>
      <c r="N238"/>
      <c r="O238"/>
    </row>
    <row r="239" spans="3:15" ht="14.25" customHeight="1" x14ac:dyDescent="0.15">
      <c r="C239" s="63" t="s">
        <v>112</v>
      </c>
      <c r="D239" s="63" t="s">
        <v>117</v>
      </c>
      <c r="E239" s="64">
        <v>38070</v>
      </c>
      <c r="F239" s="63">
        <v>10476</v>
      </c>
      <c r="G239" s="65">
        <v>180.48</v>
      </c>
      <c r="L239"/>
      <c r="M239"/>
      <c r="N239"/>
      <c r="O239"/>
    </row>
    <row r="240" spans="3:15" ht="14.25" customHeight="1" x14ac:dyDescent="0.15">
      <c r="C240" s="63" t="s">
        <v>109</v>
      </c>
      <c r="D240" s="63" t="s">
        <v>110</v>
      </c>
      <c r="E240" s="64">
        <v>38071</v>
      </c>
      <c r="F240" s="63">
        <v>10477</v>
      </c>
      <c r="G240" s="65">
        <v>558</v>
      </c>
      <c r="L240"/>
      <c r="M240"/>
      <c r="N240"/>
      <c r="O240"/>
    </row>
    <row r="241" spans="3:15" ht="14.25" customHeight="1" x14ac:dyDescent="0.15">
      <c r="C241" s="63" t="s">
        <v>112</v>
      </c>
      <c r="D241" s="63" t="s">
        <v>118</v>
      </c>
      <c r="E241" s="64">
        <v>38072</v>
      </c>
      <c r="F241" s="63">
        <v>10478</v>
      </c>
      <c r="G241" s="65">
        <v>471.2</v>
      </c>
      <c r="L241"/>
      <c r="M241"/>
      <c r="N241"/>
      <c r="O241"/>
    </row>
    <row r="242" spans="3:15" ht="14.25" customHeight="1" x14ac:dyDescent="0.15">
      <c r="C242" s="63" t="s">
        <v>112</v>
      </c>
      <c r="D242" s="63" t="s">
        <v>114</v>
      </c>
      <c r="E242" s="64">
        <v>38067</v>
      </c>
      <c r="F242" s="63">
        <v>10479</v>
      </c>
      <c r="G242" s="65">
        <v>10495.6</v>
      </c>
      <c r="L242"/>
      <c r="M242"/>
      <c r="N242"/>
      <c r="O242"/>
    </row>
    <row r="243" spans="3:15" ht="14.25" customHeight="1" x14ac:dyDescent="0.15">
      <c r="C243" s="63" t="s">
        <v>109</v>
      </c>
      <c r="D243" s="63" t="s">
        <v>111</v>
      </c>
      <c r="E243" s="64">
        <v>38070</v>
      </c>
      <c r="F243" s="63">
        <v>10480</v>
      </c>
      <c r="G243" s="65">
        <v>756</v>
      </c>
      <c r="L243"/>
      <c r="M243"/>
      <c r="N243"/>
      <c r="O243"/>
    </row>
    <row r="244" spans="3:15" ht="14.25" customHeight="1" x14ac:dyDescent="0.15">
      <c r="C244" s="63" t="s">
        <v>112</v>
      </c>
      <c r="D244" s="63" t="s">
        <v>117</v>
      </c>
      <c r="E244" s="64">
        <v>38071</v>
      </c>
      <c r="F244" s="63">
        <v>10481</v>
      </c>
      <c r="G244" s="65">
        <v>1472</v>
      </c>
      <c r="L244"/>
      <c r="M244"/>
      <c r="N244"/>
      <c r="O244"/>
    </row>
    <row r="245" spans="3:15" ht="14.25" customHeight="1" x14ac:dyDescent="0.15">
      <c r="C245" s="63" t="s">
        <v>112</v>
      </c>
      <c r="D245" s="63" t="s">
        <v>116</v>
      </c>
      <c r="E245" s="64">
        <v>38087</v>
      </c>
      <c r="F245" s="63">
        <v>10482</v>
      </c>
      <c r="G245" s="65">
        <v>147</v>
      </c>
      <c r="L245"/>
      <c r="M245"/>
      <c r="N245"/>
      <c r="O245"/>
    </row>
    <row r="246" spans="3:15" ht="14.25" customHeight="1" x14ac:dyDescent="0.15">
      <c r="C246" s="63" t="s">
        <v>109</v>
      </c>
      <c r="D246" s="63" t="s">
        <v>119</v>
      </c>
      <c r="E246" s="64">
        <v>38102</v>
      </c>
      <c r="F246" s="63">
        <v>10483</v>
      </c>
      <c r="G246" s="65">
        <v>668.8</v>
      </c>
      <c r="L246"/>
      <c r="M246"/>
      <c r="N246"/>
      <c r="O246"/>
    </row>
    <row r="247" spans="3:15" ht="14.25" customHeight="1" x14ac:dyDescent="0.15">
      <c r="C247" s="63" t="s">
        <v>112</v>
      </c>
      <c r="D247" s="63" t="s">
        <v>114</v>
      </c>
      <c r="E247" s="64">
        <v>38078</v>
      </c>
      <c r="F247" s="63">
        <v>10484</v>
      </c>
      <c r="G247" s="65">
        <v>386.2</v>
      </c>
      <c r="L247"/>
      <c r="M247"/>
      <c r="N247"/>
      <c r="O247"/>
    </row>
    <row r="248" spans="3:15" ht="14.25" customHeight="1" x14ac:dyDescent="0.15">
      <c r="C248" s="63" t="s">
        <v>112</v>
      </c>
      <c r="D248" s="63" t="s">
        <v>113</v>
      </c>
      <c r="E248" s="64">
        <v>38077</v>
      </c>
      <c r="F248" s="63">
        <v>10485</v>
      </c>
      <c r="G248" s="65">
        <v>1584</v>
      </c>
      <c r="L248"/>
      <c r="M248"/>
      <c r="N248"/>
      <c r="O248"/>
    </row>
    <row r="249" spans="3:15" ht="14.25" customHeight="1" x14ac:dyDescent="0.15">
      <c r="C249" s="63" t="s">
        <v>112</v>
      </c>
      <c r="D249" s="63" t="s">
        <v>116</v>
      </c>
      <c r="E249" s="64">
        <v>38079</v>
      </c>
      <c r="F249" s="63">
        <v>10486</v>
      </c>
      <c r="G249" s="65">
        <v>1272</v>
      </c>
      <c r="L249"/>
      <c r="M249"/>
      <c r="N249"/>
      <c r="O249"/>
    </row>
    <row r="250" spans="3:15" ht="14.25" customHeight="1" x14ac:dyDescent="0.15">
      <c r="C250" s="63" t="s">
        <v>112</v>
      </c>
      <c r="D250" s="63" t="s">
        <v>118</v>
      </c>
      <c r="E250" s="64">
        <v>38074</v>
      </c>
      <c r="F250" s="63">
        <v>10487</v>
      </c>
      <c r="G250" s="65">
        <v>889.7</v>
      </c>
      <c r="L250"/>
      <c r="M250"/>
      <c r="N250"/>
      <c r="O250"/>
    </row>
    <row r="251" spans="3:15" ht="14.25" customHeight="1" x14ac:dyDescent="0.15">
      <c r="C251" s="63" t="s">
        <v>112</v>
      </c>
      <c r="D251" s="63" t="s">
        <v>117</v>
      </c>
      <c r="E251" s="64">
        <v>38079</v>
      </c>
      <c r="F251" s="63">
        <v>10488</v>
      </c>
      <c r="G251" s="65">
        <v>1512</v>
      </c>
      <c r="L251"/>
      <c r="M251"/>
      <c r="N251"/>
      <c r="O251"/>
    </row>
    <row r="252" spans="3:15" ht="14.25" customHeight="1" x14ac:dyDescent="0.15">
      <c r="C252" s="63" t="s">
        <v>109</v>
      </c>
      <c r="D252" s="63" t="s">
        <v>111</v>
      </c>
      <c r="E252" s="64">
        <v>38086</v>
      </c>
      <c r="F252" s="63">
        <v>10489</v>
      </c>
      <c r="G252" s="65">
        <v>439.2</v>
      </c>
      <c r="L252"/>
      <c r="M252"/>
      <c r="N252"/>
      <c r="O252"/>
    </row>
    <row r="253" spans="3:15" ht="14.25" customHeight="1" x14ac:dyDescent="0.15">
      <c r="C253" s="63" t="s">
        <v>109</v>
      </c>
      <c r="D253" s="63" t="s">
        <v>119</v>
      </c>
      <c r="E253" s="64">
        <v>38080</v>
      </c>
      <c r="F253" s="63">
        <v>10490</v>
      </c>
      <c r="G253" s="65">
        <v>3163.2</v>
      </c>
      <c r="L253"/>
      <c r="M253"/>
      <c r="N253"/>
      <c r="O253"/>
    </row>
    <row r="254" spans="3:15" ht="14.25" customHeight="1" x14ac:dyDescent="0.15">
      <c r="C254" s="63" t="s">
        <v>112</v>
      </c>
      <c r="D254" s="63" t="s">
        <v>117</v>
      </c>
      <c r="E254" s="64">
        <v>38085</v>
      </c>
      <c r="F254" s="63">
        <v>10491</v>
      </c>
      <c r="G254" s="65">
        <v>259.5</v>
      </c>
      <c r="L254"/>
      <c r="M254"/>
      <c r="N254"/>
      <c r="O254"/>
    </row>
    <row r="255" spans="3:15" ht="14.25" customHeight="1" x14ac:dyDescent="0.15">
      <c r="C255" s="63" t="s">
        <v>112</v>
      </c>
      <c r="D255" s="63" t="s">
        <v>114</v>
      </c>
      <c r="E255" s="64">
        <v>38088</v>
      </c>
      <c r="F255" s="63">
        <v>10492</v>
      </c>
      <c r="G255" s="65">
        <v>851.2</v>
      </c>
      <c r="L255"/>
      <c r="M255"/>
      <c r="N255"/>
      <c r="O255"/>
    </row>
    <row r="256" spans="3:15" ht="14.25" customHeight="1" x14ac:dyDescent="0.15">
      <c r="C256" s="63" t="s">
        <v>112</v>
      </c>
      <c r="D256" s="63" t="s">
        <v>113</v>
      </c>
      <c r="E256" s="64">
        <v>38087</v>
      </c>
      <c r="F256" s="63">
        <v>10493</v>
      </c>
      <c r="G256" s="65">
        <v>608.4</v>
      </c>
      <c r="L256"/>
      <c r="M256"/>
      <c r="N256"/>
      <c r="O256"/>
    </row>
    <row r="257" spans="3:15" ht="14.25" customHeight="1" x14ac:dyDescent="0.15">
      <c r="C257" s="63" t="s">
        <v>112</v>
      </c>
      <c r="D257" s="63" t="s">
        <v>113</v>
      </c>
      <c r="E257" s="64">
        <v>38086</v>
      </c>
      <c r="F257" s="63">
        <v>10494</v>
      </c>
      <c r="G257" s="65">
        <v>912</v>
      </c>
      <c r="L257"/>
      <c r="M257"/>
      <c r="N257"/>
      <c r="O257"/>
    </row>
    <row r="258" spans="3:15" ht="14.25" customHeight="1" x14ac:dyDescent="0.15">
      <c r="C258" s="63" t="s">
        <v>112</v>
      </c>
      <c r="D258" s="63" t="s">
        <v>114</v>
      </c>
      <c r="E258" s="64">
        <v>38088</v>
      </c>
      <c r="F258" s="63">
        <v>10495</v>
      </c>
      <c r="G258" s="65">
        <v>278</v>
      </c>
      <c r="L258"/>
      <c r="M258"/>
      <c r="N258"/>
      <c r="O258"/>
    </row>
    <row r="259" spans="3:15" ht="14.25" customHeight="1" x14ac:dyDescent="0.15">
      <c r="C259" s="63" t="s">
        <v>109</v>
      </c>
      <c r="D259" s="63" t="s">
        <v>119</v>
      </c>
      <c r="E259" s="64">
        <v>38084</v>
      </c>
      <c r="F259" s="63">
        <v>10496</v>
      </c>
      <c r="G259" s="65">
        <v>190</v>
      </c>
      <c r="L259"/>
      <c r="M259"/>
      <c r="N259"/>
      <c r="O259"/>
    </row>
    <row r="260" spans="3:15" ht="14.25" customHeight="1" x14ac:dyDescent="0.15">
      <c r="C260" s="63" t="s">
        <v>109</v>
      </c>
      <c r="D260" s="63" t="s">
        <v>119</v>
      </c>
      <c r="E260" s="64">
        <v>38084</v>
      </c>
      <c r="F260" s="63">
        <v>10497</v>
      </c>
      <c r="G260" s="65">
        <v>1380.6</v>
      </c>
      <c r="L260"/>
      <c r="M260"/>
      <c r="N260"/>
      <c r="O260"/>
    </row>
    <row r="261" spans="3:15" ht="14.25" customHeight="1" x14ac:dyDescent="0.15">
      <c r="C261" s="63" t="s">
        <v>112</v>
      </c>
      <c r="D261" s="63" t="s">
        <v>117</v>
      </c>
      <c r="E261" s="64">
        <v>38088</v>
      </c>
      <c r="F261" s="63">
        <v>10498</v>
      </c>
      <c r="G261" s="65">
        <v>575</v>
      </c>
      <c r="L261"/>
      <c r="M261"/>
      <c r="N261"/>
      <c r="O261"/>
    </row>
    <row r="262" spans="3:15" ht="14.25" customHeight="1" x14ac:dyDescent="0.15">
      <c r="C262" s="63" t="s">
        <v>112</v>
      </c>
      <c r="D262" s="63" t="s">
        <v>113</v>
      </c>
      <c r="E262" s="64">
        <v>38093</v>
      </c>
      <c r="F262" s="63">
        <v>10499</v>
      </c>
      <c r="G262" s="65">
        <v>1412</v>
      </c>
      <c r="L262"/>
      <c r="M262"/>
      <c r="N262"/>
      <c r="O262"/>
    </row>
    <row r="263" spans="3:15" ht="14.25" customHeight="1" x14ac:dyDescent="0.15">
      <c r="C263" s="63" t="s">
        <v>109</v>
      </c>
      <c r="D263" s="63" t="s">
        <v>111</v>
      </c>
      <c r="E263" s="64">
        <v>38094</v>
      </c>
      <c r="F263" s="63">
        <v>10500</v>
      </c>
      <c r="G263" s="65">
        <v>523.26</v>
      </c>
      <c r="L263"/>
      <c r="M263"/>
      <c r="N263"/>
      <c r="O263"/>
    </row>
    <row r="264" spans="3:15" ht="14.25" customHeight="1" x14ac:dyDescent="0.15">
      <c r="C264" s="63" t="s">
        <v>109</v>
      </c>
      <c r="D264" s="63" t="s">
        <v>115</v>
      </c>
      <c r="E264" s="64">
        <v>38093</v>
      </c>
      <c r="F264" s="63">
        <v>10501</v>
      </c>
      <c r="G264" s="65">
        <v>149</v>
      </c>
      <c r="L264"/>
      <c r="M264"/>
      <c r="N264"/>
      <c r="O264"/>
    </row>
    <row r="265" spans="3:15" ht="14.25" customHeight="1" x14ac:dyDescent="0.15">
      <c r="C265" s="63" t="s">
        <v>112</v>
      </c>
      <c r="D265" s="63" t="s">
        <v>118</v>
      </c>
      <c r="E265" s="64">
        <v>38106</v>
      </c>
      <c r="F265" s="63">
        <v>10502</v>
      </c>
      <c r="G265" s="65">
        <v>816.3</v>
      </c>
      <c r="L265"/>
      <c r="M265"/>
      <c r="N265"/>
      <c r="O265"/>
    </row>
    <row r="266" spans="3:15" ht="14.25" customHeight="1" x14ac:dyDescent="0.15">
      <c r="C266" s="63" t="s">
        <v>109</v>
      </c>
      <c r="D266" s="63" t="s">
        <v>111</v>
      </c>
      <c r="E266" s="64">
        <v>38093</v>
      </c>
      <c r="F266" s="63">
        <v>10503</v>
      </c>
      <c r="G266" s="65">
        <v>2048.5</v>
      </c>
      <c r="L266"/>
      <c r="M266"/>
      <c r="N266"/>
      <c r="O266"/>
    </row>
    <row r="267" spans="3:15" ht="14.25" customHeight="1" x14ac:dyDescent="0.15">
      <c r="C267" s="63" t="s">
        <v>112</v>
      </c>
      <c r="D267" s="63" t="s">
        <v>113</v>
      </c>
      <c r="E267" s="64">
        <v>38095</v>
      </c>
      <c r="F267" s="63">
        <v>10504</v>
      </c>
      <c r="G267" s="65">
        <v>1388.5</v>
      </c>
      <c r="L267"/>
      <c r="M267"/>
      <c r="N267"/>
      <c r="O267"/>
    </row>
    <row r="268" spans="3:15" ht="14.25" customHeight="1" x14ac:dyDescent="0.15">
      <c r="C268" s="63" t="s">
        <v>112</v>
      </c>
      <c r="D268" s="63" t="s">
        <v>114</v>
      </c>
      <c r="E268" s="64">
        <v>38098</v>
      </c>
      <c r="F268" s="63">
        <v>10505</v>
      </c>
      <c r="G268" s="65">
        <v>147.9</v>
      </c>
      <c r="L268"/>
      <c r="M268"/>
      <c r="N268"/>
      <c r="O268"/>
    </row>
    <row r="269" spans="3:15" ht="14.25" customHeight="1" x14ac:dyDescent="0.15">
      <c r="C269" s="63" t="s">
        <v>109</v>
      </c>
      <c r="D269" s="63" t="s">
        <v>115</v>
      </c>
      <c r="E269" s="64">
        <v>38109</v>
      </c>
      <c r="F269" s="63">
        <v>10506</v>
      </c>
      <c r="G269" s="65">
        <v>415.8</v>
      </c>
      <c r="L269"/>
      <c r="M269"/>
      <c r="N269"/>
      <c r="O269"/>
    </row>
    <row r="270" spans="3:15" ht="14.25" customHeight="1" x14ac:dyDescent="0.15">
      <c r="C270" s="63" t="s">
        <v>109</v>
      </c>
      <c r="D270" s="63" t="s">
        <v>119</v>
      </c>
      <c r="E270" s="64">
        <v>38099</v>
      </c>
      <c r="F270" s="63">
        <v>10507</v>
      </c>
      <c r="G270" s="65">
        <v>749.06</v>
      </c>
      <c r="L270"/>
      <c r="M270"/>
      <c r="N270"/>
      <c r="O270"/>
    </row>
    <row r="271" spans="3:15" ht="14.25" customHeight="1" x14ac:dyDescent="0.15">
      <c r="C271" s="63" t="s">
        <v>112</v>
      </c>
      <c r="D271" s="63" t="s">
        <v>116</v>
      </c>
      <c r="E271" s="64">
        <v>38120</v>
      </c>
      <c r="F271" s="63">
        <v>10508</v>
      </c>
      <c r="G271" s="65">
        <v>240</v>
      </c>
      <c r="L271"/>
      <c r="M271"/>
      <c r="N271"/>
      <c r="O271"/>
    </row>
    <row r="272" spans="3:15" ht="14.25" customHeight="1" x14ac:dyDescent="0.15">
      <c r="C272" s="63" t="s">
        <v>112</v>
      </c>
      <c r="D272" s="63" t="s">
        <v>113</v>
      </c>
      <c r="E272" s="64">
        <v>38106</v>
      </c>
      <c r="F272" s="63">
        <v>10509</v>
      </c>
      <c r="G272" s="65">
        <v>136.80000000000001</v>
      </c>
      <c r="L272"/>
      <c r="M272"/>
      <c r="N272"/>
      <c r="O272"/>
    </row>
    <row r="273" spans="3:15" ht="14.25" customHeight="1" x14ac:dyDescent="0.15">
      <c r="C273" s="63" t="s">
        <v>109</v>
      </c>
      <c r="D273" s="63" t="s">
        <v>111</v>
      </c>
      <c r="E273" s="64">
        <v>38105</v>
      </c>
      <c r="F273" s="63">
        <v>10510</v>
      </c>
      <c r="G273" s="65">
        <v>4707.54</v>
      </c>
      <c r="L273"/>
      <c r="M273"/>
      <c r="N273"/>
      <c r="O273"/>
    </row>
    <row r="274" spans="3:15" ht="14.25" customHeight="1" x14ac:dyDescent="0.15">
      <c r="C274" s="63" t="s">
        <v>112</v>
      </c>
      <c r="D274" s="63" t="s">
        <v>113</v>
      </c>
      <c r="E274" s="64">
        <v>38098</v>
      </c>
      <c r="F274" s="63">
        <v>10511</v>
      </c>
      <c r="G274" s="65">
        <v>2550</v>
      </c>
      <c r="L274"/>
      <c r="M274"/>
      <c r="N274"/>
      <c r="O274"/>
    </row>
    <row r="275" spans="3:15" ht="14.25" customHeight="1" x14ac:dyDescent="0.15">
      <c r="C275" s="63" t="s">
        <v>109</v>
      </c>
      <c r="D275" s="63" t="s">
        <v>119</v>
      </c>
      <c r="E275" s="64">
        <v>38101</v>
      </c>
      <c r="F275" s="63">
        <v>10512</v>
      </c>
      <c r="G275" s="65">
        <v>525.29999999999995</v>
      </c>
      <c r="L275"/>
      <c r="M275"/>
      <c r="N275"/>
      <c r="O275"/>
    </row>
    <row r="276" spans="3:15" ht="14.25" customHeight="1" x14ac:dyDescent="0.15">
      <c r="C276" s="63" t="s">
        <v>109</v>
      </c>
      <c r="D276" s="63" t="s">
        <v>119</v>
      </c>
      <c r="E276" s="64">
        <v>38105</v>
      </c>
      <c r="F276" s="63">
        <v>10513</v>
      </c>
      <c r="G276" s="65">
        <v>1942</v>
      </c>
      <c r="L276"/>
      <c r="M276"/>
      <c r="N276"/>
      <c r="O276"/>
    </row>
    <row r="277" spans="3:15" ht="14.25" customHeight="1" x14ac:dyDescent="0.15">
      <c r="C277" s="63" t="s">
        <v>112</v>
      </c>
      <c r="D277" s="63" t="s">
        <v>114</v>
      </c>
      <c r="E277" s="64">
        <v>38123</v>
      </c>
      <c r="F277" s="63">
        <v>10514</v>
      </c>
      <c r="G277" s="65">
        <v>8623.4500000000007</v>
      </c>
      <c r="L277"/>
      <c r="M277"/>
      <c r="N277"/>
      <c r="O277"/>
    </row>
    <row r="278" spans="3:15" ht="14.25" customHeight="1" x14ac:dyDescent="0.15">
      <c r="C278" s="63" t="s">
        <v>112</v>
      </c>
      <c r="D278" s="63" t="s">
        <v>118</v>
      </c>
      <c r="E278" s="64">
        <v>38130</v>
      </c>
      <c r="F278" s="63">
        <v>10515</v>
      </c>
      <c r="G278" s="65">
        <v>9921.2999999999993</v>
      </c>
      <c r="L278"/>
      <c r="M278"/>
      <c r="N278"/>
      <c r="O278"/>
    </row>
    <row r="279" spans="3:15" ht="14.25" customHeight="1" x14ac:dyDescent="0.15">
      <c r="C279" s="63" t="s">
        <v>112</v>
      </c>
      <c r="D279" s="63" t="s">
        <v>118</v>
      </c>
      <c r="E279" s="64">
        <v>38108</v>
      </c>
      <c r="F279" s="63">
        <v>10516</v>
      </c>
      <c r="G279" s="65">
        <v>2381.0500000000002</v>
      </c>
      <c r="L279"/>
      <c r="M279"/>
      <c r="N279"/>
      <c r="O279"/>
    </row>
    <row r="280" spans="3:15" ht="14.25" customHeight="1" x14ac:dyDescent="0.15">
      <c r="C280" s="63" t="s">
        <v>112</v>
      </c>
      <c r="D280" s="63" t="s">
        <v>114</v>
      </c>
      <c r="E280" s="64">
        <v>38106</v>
      </c>
      <c r="F280" s="63">
        <v>10517</v>
      </c>
      <c r="G280" s="65">
        <v>352</v>
      </c>
      <c r="L280"/>
      <c r="M280"/>
      <c r="N280"/>
      <c r="O280"/>
    </row>
    <row r="281" spans="3:15" ht="14.25" customHeight="1" x14ac:dyDescent="0.15">
      <c r="C281" s="63" t="s">
        <v>112</v>
      </c>
      <c r="D281" s="63" t="s">
        <v>113</v>
      </c>
      <c r="E281" s="64">
        <v>38112</v>
      </c>
      <c r="F281" s="63">
        <v>10518</v>
      </c>
      <c r="G281" s="65">
        <v>4150.05</v>
      </c>
      <c r="L281"/>
      <c r="M281"/>
      <c r="N281"/>
      <c r="O281"/>
    </row>
    <row r="282" spans="3:15" ht="14.25" customHeight="1" x14ac:dyDescent="0.15">
      <c r="C282" s="63" t="s">
        <v>109</v>
      </c>
      <c r="D282" s="63" t="s">
        <v>111</v>
      </c>
      <c r="E282" s="64">
        <v>38108</v>
      </c>
      <c r="F282" s="63">
        <v>10519</v>
      </c>
      <c r="G282" s="65">
        <v>2314.1999999999998</v>
      </c>
      <c r="L282"/>
      <c r="M282"/>
      <c r="N282"/>
      <c r="O282"/>
    </row>
    <row r="283" spans="3:15" ht="14.25" customHeight="1" x14ac:dyDescent="0.15">
      <c r="C283" s="63" t="s">
        <v>109</v>
      </c>
      <c r="D283" s="63" t="s">
        <v>119</v>
      </c>
      <c r="E283" s="64">
        <v>38108</v>
      </c>
      <c r="F283" s="63">
        <v>10520</v>
      </c>
      <c r="G283" s="65">
        <v>200</v>
      </c>
      <c r="L283"/>
      <c r="M283"/>
      <c r="N283"/>
      <c r="O283"/>
    </row>
    <row r="284" spans="3:15" ht="14.25" customHeight="1" x14ac:dyDescent="0.15">
      <c r="C284" s="63" t="s">
        <v>112</v>
      </c>
      <c r="D284" s="63" t="s">
        <v>117</v>
      </c>
      <c r="E284" s="64">
        <v>38109</v>
      </c>
      <c r="F284" s="63">
        <v>10521</v>
      </c>
      <c r="G284" s="65">
        <v>225.5</v>
      </c>
      <c r="L284"/>
      <c r="M284"/>
      <c r="N284"/>
      <c r="O284"/>
    </row>
    <row r="285" spans="3:15" ht="14.25" customHeight="1" x14ac:dyDescent="0.15">
      <c r="C285" s="63" t="s">
        <v>112</v>
      </c>
      <c r="D285" s="63" t="s">
        <v>113</v>
      </c>
      <c r="E285" s="64">
        <v>38113</v>
      </c>
      <c r="F285" s="63">
        <v>10522</v>
      </c>
      <c r="G285" s="65">
        <v>2318.2399999999998</v>
      </c>
      <c r="L285"/>
      <c r="M285"/>
      <c r="N285"/>
      <c r="O285"/>
    </row>
    <row r="286" spans="3:15" ht="14.25" customHeight="1" x14ac:dyDescent="0.15">
      <c r="C286" s="63" t="s">
        <v>109</v>
      </c>
      <c r="D286" s="63" t="s">
        <v>119</v>
      </c>
      <c r="E286" s="64">
        <v>38137</v>
      </c>
      <c r="F286" s="63">
        <v>10523</v>
      </c>
      <c r="G286" s="65">
        <v>2444.31</v>
      </c>
      <c r="L286"/>
      <c r="M286"/>
      <c r="N286"/>
      <c r="O286"/>
    </row>
    <row r="287" spans="3:15" ht="14.25" customHeight="1" x14ac:dyDescent="0.15">
      <c r="C287" s="63" t="s">
        <v>112</v>
      </c>
      <c r="D287" s="63" t="s">
        <v>116</v>
      </c>
      <c r="E287" s="64">
        <v>38114</v>
      </c>
      <c r="F287" s="63">
        <v>10524</v>
      </c>
      <c r="G287" s="65">
        <v>3192.65</v>
      </c>
      <c r="L287"/>
      <c r="M287"/>
      <c r="N287"/>
      <c r="O287"/>
    </row>
    <row r="288" spans="3:15" ht="14.25" customHeight="1" x14ac:dyDescent="0.15">
      <c r="C288" s="63" t="s">
        <v>112</v>
      </c>
      <c r="D288" s="63" t="s">
        <v>116</v>
      </c>
      <c r="E288" s="64">
        <v>38130</v>
      </c>
      <c r="F288" s="63">
        <v>10525</v>
      </c>
      <c r="G288" s="65">
        <v>818.4</v>
      </c>
      <c r="L288"/>
      <c r="M288"/>
      <c r="N288"/>
      <c r="O288"/>
    </row>
    <row r="289" spans="3:15" ht="14.25" customHeight="1" x14ac:dyDescent="0.15">
      <c r="C289" s="63" t="s">
        <v>112</v>
      </c>
      <c r="D289" s="63" t="s">
        <v>113</v>
      </c>
      <c r="E289" s="64">
        <v>38122</v>
      </c>
      <c r="F289" s="63">
        <v>10526</v>
      </c>
      <c r="G289" s="65">
        <v>1151.4000000000001</v>
      </c>
      <c r="L289"/>
      <c r="M289"/>
      <c r="N289"/>
      <c r="O289"/>
    </row>
    <row r="290" spans="3:15" ht="14.25" customHeight="1" x14ac:dyDescent="0.15">
      <c r="C290" s="63" t="s">
        <v>109</v>
      </c>
      <c r="D290" s="63" t="s">
        <v>119</v>
      </c>
      <c r="E290" s="64">
        <v>38114</v>
      </c>
      <c r="F290" s="63">
        <v>10527</v>
      </c>
      <c r="G290" s="65">
        <v>1503</v>
      </c>
      <c r="L290"/>
      <c r="M290"/>
      <c r="N290"/>
      <c r="O290"/>
    </row>
    <row r="291" spans="3:15" ht="14.25" customHeight="1" x14ac:dyDescent="0.15">
      <c r="C291" s="63" t="s">
        <v>109</v>
      </c>
      <c r="D291" s="63" t="s">
        <v>111</v>
      </c>
      <c r="E291" s="64">
        <v>38116</v>
      </c>
      <c r="F291" s="63">
        <v>10528</v>
      </c>
      <c r="G291" s="65">
        <v>392.2</v>
      </c>
      <c r="L291"/>
      <c r="M291"/>
      <c r="N291"/>
      <c r="O291"/>
    </row>
    <row r="292" spans="3:15" ht="14.25" customHeight="1" x14ac:dyDescent="0.15">
      <c r="C292" s="63" t="s">
        <v>109</v>
      </c>
      <c r="D292" s="63" t="s">
        <v>110</v>
      </c>
      <c r="E292" s="64">
        <v>38116</v>
      </c>
      <c r="F292" s="63">
        <v>10529</v>
      </c>
      <c r="G292" s="65">
        <v>946</v>
      </c>
      <c r="L292"/>
      <c r="M292"/>
      <c r="N292"/>
      <c r="O292"/>
    </row>
    <row r="293" spans="3:15" ht="14.25" customHeight="1" x14ac:dyDescent="0.15">
      <c r="C293" s="63" t="s">
        <v>112</v>
      </c>
      <c r="D293" s="63" t="s">
        <v>114</v>
      </c>
      <c r="E293" s="64">
        <v>38119</v>
      </c>
      <c r="F293" s="63">
        <v>10530</v>
      </c>
      <c r="G293" s="65">
        <v>4180</v>
      </c>
      <c r="L293"/>
      <c r="M293"/>
      <c r="N293"/>
      <c r="O293"/>
    </row>
    <row r="294" spans="3:15" ht="14.25" customHeight="1" x14ac:dyDescent="0.15">
      <c r="C294" s="63" t="s">
        <v>109</v>
      </c>
      <c r="D294" s="63" t="s">
        <v>119</v>
      </c>
      <c r="E294" s="64">
        <v>38126</v>
      </c>
      <c r="F294" s="63">
        <v>10531</v>
      </c>
      <c r="G294" s="65">
        <v>110</v>
      </c>
      <c r="L294"/>
      <c r="M294"/>
      <c r="N294"/>
      <c r="O294"/>
    </row>
    <row r="295" spans="3:15" ht="14.25" customHeight="1" x14ac:dyDescent="0.15">
      <c r="C295" s="63" t="s">
        <v>109</v>
      </c>
      <c r="D295" s="63" t="s">
        <v>119</v>
      </c>
      <c r="E295" s="64">
        <v>38119</v>
      </c>
      <c r="F295" s="63">
        <v>10532</v>
      </c>
      <c r="G295" s="65">
        <v>796.35</v>
      </c>
      <c r="L295"/>
      <c r="M295"/>
      <c r="N295"/>
      <c r="O295"/>
    </row>
    <row r="296" spans="3:15" ht="14.25" customHeight="1" x14ac:dyDescent="0.15">
      <c r="C296" s="63" t="s">
        <v>112</v>
      </c>
      <c r="D296" s="63" t="s">
        <v>117</v>
      </c>
      <c r="E296" s="64">
        <v>38129</v>
      </c>
      <c r="F296" s="63">
        <v>10533</v>
      </c>
      <c r="G296" s="65">
        <v>2222.1999999999998</v>
      </c>
      <c r="L296"/>
      <c r="M296"/>
      <c r="N296"/>
      <c r="O296"/>
    </row>
    <row r="297" spans="3:15" ht="14.25" customHeight="1" x14ac:dyDescent="0.15">
      <c r="C297" s="63" t="s">
        <v>112</v>
      </c>
      <c r="D297" s="63" t="s">
        <v>117</v>
      </c>
      <c r="E297" s="64">
        <v>38121</v>
      </c>
      <c r="F297" s="63">
        <v>10534</v>
      </c>
      <c r="G297" s="65">
        <v>465.7</v>
      </c>
      <c r="L297"/>
      <c r="M297"/>
      <c r="N297"/>
      <c r="O297"/>
    </row>
    <row r="298" spans="3:15" ht="14.25" customHeight="1" x14ac:dyDescent="0.15">
      <c r="C298" s="63" t="s">
        <v>112</v>
      </c>
      <c r="D298" s="63" t="s">
        <v>113</v>
      </c>
      <c r="E298" s="64">
        <v>38128</v>
      </c>
      <c r="F298" s="63">
        <v>10535</v>
      </c>
      <c r="G298" s="65">
        <v>1940.85</v>
      </c>
      <c r="L298"/>
      <c r="M298"/>
      <c r="N298"/>
      <c r="O298"/>
    </row>
    <row r="299" spans="3:15" ht="14.25" customHeight="1" x14ac:dyDescent="0.15">
      <c r="C299" s="63" t="s">
        <v>112</v>
      </c>
      <c r="D299" s="63" t="s">
        <v>114</v>
      </c>
      <c r="E299" s="64">
        <v>38144</v>
      </c>
      <c r="F299" s="63">
        <v>10536</v>
      </c>
      <c r="G299" s="65">
        <v>1645</v>
      </c>
      <c r="L299"/>
      <c r="M299"/>
      <c r="N299"/>
      <c r="O299"/>
    </row>
    <row r="300" spans="3:15" ht="14.25" customHeight="1" x14ac:dyDescent="0.15">
      <c r="C300" s="63" t="s">
        <v>112</v>
      </c>
      <c r="D300" s="63" t="s">
        <v>116</v>
      </c>
      <c r="E300" s="64">
        <v>38126</v>
      </c>
      <c r="F300" s="63">
        <v>10537</v>
      </c>
      <c r="G300" s="65">
        <v>1823.8</v>
      </c>
      <c r="L300"/>
      <c r="M300"/>
      <c r="N300"/>
      <c r="O300"/>
    </row>
    <row r="301" spans="3:15" ht="14.25" customHeight="1" x14ac:dyDescent="0.15">
      <c r="C301" s="63" t="s">
        <v>109</v>
      </c>
      <c r="D301" s="63" t="s">
        <v>115</v>
      </c>
      <c r="E301" s="64">
        <v>38123</v>
      </c>
      <c r="F301" s="63">
        <v>10538</v>
      </c>
      <c r="G301" s="65">
        <v>139.80000000000001</v>
      </c>
      <c r="L301"/>
      <c r="M301"/>
      <c r="N301"/>
      <c r="O301"/>
    </row>
    <row r="302" spans="3:15" ht="14.25" customHeight="1" x14ac:dyDescent="0.15">
      <c r="C302" s="63" t="s">
        <v>109</v>
      </c>
      <c r="D302" s="63" t="s">
        <v>111</v>
      </c>
      <c r="E302" s="64">
        <v>38130</v>
      </c>
      <c r="F302" s="63">
        <v>10539</v>
      </c>
      <c r="G302" s="65">
        <v>355.5</v>
      </c>
      <c r="L302"/>
      <c r="M302"/>
      <c r="N302"/>
      <c r="O302"/>
    </row>
    <row r="303" spans="3:15" ht="14.25" customHeight="1" x14ac:dyDescent="0.15">
      <c r="C303" s="63" t="s">
        <v>112</v>
      </c>
      <c r="D303" s="63" t="s">
        <v>114</v>
      </c>
      <c r="E303" s="64">
        <v>38151</v>
      </c>
      <c r="F303" s="63">
        <v>10540</v>
      </c>
      <c r="G303" s="65">
        <v>10191.700000000001</v>
      </c>
      <c r="L303"/>
      <c r="M303"/>
      <c r="N303"/>
      <c r="O303"/>
    </row>
    <row r="304" spans="3:15" ht="14.25" customHeight="1" x14ac:dyDescent="0.15">
      <c r="C304" s="63" t="s">
        <v>112</v>
      </c>
      <c r="D304" s="63" t="s">
        <v>118</v>
      </c>
      <c r="E304" s="64">
        <v>38136</v>
      </c>
      <c r="F304" s="63">
        <v>10541</v>
      </c>
      <c r="G304" s="65">
        <v>1946.52</v>
      </c>
      <c r="L304"/>
      <c r="M304"/>
      <c r="N304"/>
      <c r="O304"/>
    </row>
    <row r="305" spans="3:15" ht="14.25" customHeight="1" x14ac:dyDescent="0.15">
      <c r="C305" s="63" t="s">
        <v>112</v>
      </c>
      <c r="D305" s="63" t="s">
        <v>116</v>
      </c>
      <c r="E305" s="64">
        <v>38133</v>
      </c>
      <c r="F305" s="63">
        <v>10542</v>
      </c>
      <c r="G305" s="65">
        <v>469.11</v>
      </c>
      <c r="L305"/>
      <c r="M305"/>
      <c r="N305"/>
      <c r="O305"/>
    </row>
    <row r="306" spans="3:15" ht="14.25" customHeight="1" x14ac:dyDescent="0.15">
      <c r="C306" s="63" t="s">
        <v>112</v>
      </c>
      <c r="D306" s="63" t="s">
        <v>117</v>
      </c>
      <c r="E306" s="64">
        <v>38130</v>
      </c>
      <c r="F306" s="63">
        <v>10543</v>
      </c>
      <c r="G306" s="65">
        <v>1504.5</v>
      </c>
      <c r="L306"/>
      <c r="M306"/>
      <c r="N306"/>
      <c r="O306"/>
    </row>
    <row r="307" spans="3:15" ht="14.25" customHeight="1" x14ac:dyDescent="0.15">
      <c r="C307" s="63" t="s">
        <v>112</v>
      </c>
      <c r="D307" s="63" t="s">
        <v>113</v>
      </c>
      <c r="E307" s="64">
        <v>38137</v>
      </c>
      <c r="F307" s="63">
        <v>10544</v>
      </c>
      <c r="G307" s="65">
        <v>417.2</v>
      </c>
      <c r="L307"/>
      <c r="M307"/>
      <c r="N307"/>
      <c r="O307"/>
    </row>
    <row r="308" spans="3:15" ht="14.25" customHeight="1" x14ac:dyDescent="0.15">
      <c r="C308" s="63" t="s">
        <v>112</v>
      </c>
      <c r="D308" s="63" t="s">
        <v>117</v>
      </c>
      <c r="E308" s="64">
        <v>38164</v>
      </c>
      <c r="F308" s="63">
        <v>10545</v>
      </c>
      <c r="G308" s="65">
        <v>210</v>
      </c>
      <c r="L308"/>
      <c r="M308"/>
      <c r="N308"/>
      <c r="O308"/>
    </row>
    <row r="309" spans="3:15" ht="14.25" customHeight="1" x14ac:dyDescent="0.15">
      <c r="C309" s="63" t="s">
        <v>112</v>
      </c>
      <c r="D309" s="63" t="s">
        <v>116</v>
      </c>
      <c r="E309" s="64">
        <v>38134</v>
      </c>
      <c r="F309" s="63">
        <v>10546</v>
      </c>
      <c r="G309" s="65">
        <v>2812</v>
      </c>
      <c r="L309"/>
      <c r="M309"/>
      <c r="N309"/>
      <c r="O309"/>
    </row>
    <row r="310" spans="3:15" ht="14.25" customHeight="1" x14ac:dyDescent="0.15">
      <c r="C310" s="63" t="s">
        <v>112</v>
      </c>
      <c r="D310" s="63" t="s">
        <v>114</v>
      </c>
      <c r="E310" s="64">
        <v>38140</v>
      </c>
      <c r="F310" s="63">
        <v>10547</v>
      </c>
      <c r="G310" s="65">
        <v>1792.8</v>
      </c>
      <c r="L310"/>
      <c r="M310"/>
      <c r="N310"/>
      <c r="O310"/>
    </row>
    <row r="311" spans="3:15" ht="14.25" customHeight="1" x14ac:dyDescent="0.15">
      <c r="C311" s="63" t="s">
        <v>112</v>
      </c>
      <c r="D311" s="63" t="s">
        <v>114</v>
      </c>
      <c r="E311" s="64">
        <v>38140</v>
      </c>
      <c r="F311" s="63">
        <v>10548</v>
      </c>
      <c r="G311" s="65">
        <v>240.1</v>
      </c>
      <c r="L311"/>
      <c r="M311"/>
      <c r="N311"/>
      <c r="O311"/>
    </row>
    <row r="312" spans="3:15" ht="14.25" customHeight="1" x14ac:dyDescent="0.15">
      <c r="C312" s="63" t="s">
        <v>109</v>
      </c>
      <c r="D312" s="63" t="s">
        <v>110</v>
      </c>
      <c r="E312" s="64">
        <v>38137</v>
      </c>
      <c r="F312" s="63">
        <v>10549</v>
      </c>
      <c r="G312" s="65">
        <v>3554.27</v>
      </c>
      <c r="L312"/>
      <c r="M312"/>
      <c r="N312"/>
      <c r="O312"/>
    </row>
    <row r="313" spans="3:15" ht="14.25" customHeight="1" x14ac:dyDescent="0.15">
      <c r="C313" s="63" t="s">
        <v>109</v>
      </c>
      <c r="D313" s="63" t="s">
        <v>119</v>
      </c>
      <c r="E313" s="64">
        <v>38144</v>
      </c>
      <c r="F313" s="63">
        <v>10550</v>
      </c>
      <c r="G313" s="65">
        <v>683.3</v>
      </c>
      <c r="L313"/>
      <c r="M313"/>
      <c r="N313"/>
      <c r="O313"/>
    </row>
    <row r="314" spans="3:15" ht="14.25" customHeight="1" x14ac:dyDescent="0.15">
      <c r="C314" s="63" t="s">
        <v>112</v>
      </c>
      <c r="D314" s="63" t="s">
        <v>113</v>
      </c>
      <c r="E314" s="64">
        <v>38144</v>
      </c>
      <c r="F314" s="63">
        <v>10551</v>
      </c>
      <c r="G314" s="65">
        <v>1677.3</v>
      </c>
      <c r="L314"/>
      <c r="M314"/>
      <c r="N314"/>
      <c r="O314"/>
    </row>
    <row r="315" spans="3:15" ht="14.25" customHeight="1" x14ac:dyDescent="0.15">
      <c r="C315" s="63" t="s">
        <v>112</v>
      </c>
      <c r="D315" s="63" t="s">
        <v>118</v>
      </c>
      <c r="E315" s="64">
        <v>38143</v>
      </c>
      <c r="F315" s="63">
        <v>10552</v>
      </c>
      <c r="G315" s="65">
        <v>880.5</v>
      </c>
      <c r="L315"/>
      <c r="M315"/>
      <c r="N315"/>
      <c r="O315"/>
    </row>
    <row r="316" spans="3:15" ht="14.25" customHeight="1" x14ac:dyDescent="0.15">
      <c r="C316" s="63" t="s">
        <v>112</v>
      </c>
      <c r="D316" s="63" t="s">
        <v>118</v>
      </c>
      <c r="E316" s="64">
        <v>38141</v>
      </c>
      <c r="F316" s="63">
        <v>10553</v>
      </c>
      <c r="G316" s="65">
        <v>1546.3</v>
      </c>
      <c r="L316"/>
      <c r="M316"/>
      <c r="N316"/>
      <c r="O316"/>
    </row>
    <row r="317" spans="3:15" ht="14.25" customHeight="1" x14ac:dyDescent="0.15">
      <c r="C317" s="63" t="s">
        <v>112</v>
      </c>
      <c r="D317" s="63" t="s">
        <v>113</v>
      </c>
      <c r="E317" s="64">
        <v>38143</v>
      </c>
      <c r="F317" s="63">
        <v>10554</v>
      </c>
      <c r="G317" s="65">
        <v>1728.52</v>
      </c>
      <c r="L317"/>
      <c r="M317"/>
      <c r="N317"/>
      <c r="O317"/>
    </row>
    <row r="318" spans="3:15" ht="14.25" customHeight="1" x14ac:dyDescent="0.15">
      <c r="C318" s="63" t="s">
        <v>109</v>
      </c>
      <c r="D318" s="63" t="s">
        <v>111</v>
      </c>
      <c r="E318" s="64">
        <v>38142</v>
      </c>
      <c r="F318" s="63">
        <v>10555</v>
      </c>
      <c r="G318" s="65">
        <v>2944.4</v>
      </c>
      <c r="L318"/>
      <c r="M318"/>
      <c r="N318"/>
      <c r="O318"/>
    </row>
    <row r="319" spans="3:15" ht="14.25" customHeight="1" x14ac:dyDescent="0.15">
      <c r="C319" s="63" t="s">
        <v>112</v>
      </c>
      <c r="D319" s="63" t="s">
        <v>118</v>
      </c>
      <c r="E319" s="64">
        <v>38151</v>
      </c>
      <c r="F319" s="63">
        <v>10556</v>
      </c>
      <c r="G319" s="65">
        <v>835.2</v>
      </c>
      <c r="L319"/>
      <c r="M319"/>
      <c r="N319"/>
      <c r="O319"/>
    </row>
    <row r="320" spans="3:15" ht="14.25" customHeight="1" x14ac:dyDescent="0.15">
      <c r="C320" s="63" t="s">
        <v>109</v>
      </c>
      <c r="D320" s="63" t="s">
        <v>115</v>
      </c>
      <c r="E320" s="64">
        <v>38144</v>
      </c>
      <c r="F320" s="63">
        <v>10557</v>
      </c>
      <c r="G320" s="65">
        <v>1152.5</v>
      </c>
      <c r="L320"/>
      <c r="M320"/>
      <c r="N320"/>
      <c r="O320"/>
    </row>
    <row r="321" spans="3:15" ht="14.25" customHeight="1" x14ac:dyDescent="0.15">
      <c r="C321" s="63" t="s">
        <v>112</v>
      </c>
      <c r="D321" s="63" t="s">
        <v>116</v>
      </c>
      <c r="E321" s="64">
        <v>38148</v>
      </c>
      <c r="F321" s="63">
        <v>10558</v>
      </c>
      <c r="G321" s="65">
        <v>2142.9</v>
      </c>
      <c r="L321"/>
      <c r="M321"/>
      <c r="N321"/>
      <c r="O321"/>
    </row>
    <row r="322" spans="3:15" ht="14.25" customHeight="1" x14ac:dyDescent="0.15">
      <c r="C322" s="63" t="s">
        <v>109</v>
      </c>
      <c r="D322" s="63" t="s">
        <v>111</v>
      </c>
      <c r="E322" s="64">
        <v>38151</v>
      </c>
      <c r="F322" s="63">
        <v>10559</v>
      </c>
      <c r="G322" s="65">
        <v>520.41</v>
      </c>
      <c r="L322"/>
      <c r="M322"/>
      <c r="N322"/>
      <c r="O322"/>
    </row>
    <row r="323" spans="3:15" ht="14.25" customHeight="1" x14ac:dyDescent="0.15">
      <c r="C323" s="63" t="s">
        <v>112</v>
      </c>
      <c r="D323" s="63" t="s">
        <v>117</v>
      </c>
      <c r="E323" s="64">
        <v>38147</v>
      </c>
      <c r="F323" s="63">
        <v>10560</v>
      </c>
      <c r="G323" s="65">
        <v>1072.42</v>
      </c>
      <c r="L323"/>
      <c r="M323"/>
      <c r="N323"/>
      <c r="O323"/>
    </row>
    <row r="324" spans="3:15" ht="14.25" customHeight="1" x14ac:dyDescent="0.15">
      <c r="C324" s="63" t="s">
        <v>112</v>
      </c>
      <c r="D324" s="63" t="s">
        <v>118</v>
      </c>
      <c r="E324" s="64">
        <v>38147</v>
      </c>
      <c r="F324" s="63">
        <v>10561</v>
      </c>
      <c r="G324" s="65">
        <v>2844.5</v>
      </c>
      <c r="L324"/>
      <c r="M324"/>
      <c r="N324"/>
      <c r="O324"/>
    </row>
    <row r="325" spans="3:15" ht="14.25" customHeight="1" x14ac:dyDescent="0.15">
      <c r="C325" s="63" t="s">
        <v>112</v>
      </c>
      <c r="D325" s="63" t="s">
        <v>116</v>
      </c>
      <c r="E325" s="64">
        <v>38150</v>
      </c>
      <c r="F325" s="63">
        <v>10562</v>
      </c>
      <c r="G325" s="65">
        <v>488.7</v>
      </c>
      <c r="L325"/>
      <c r="M325"/>
      <c r="N325"/>
      <c r="O325"/>
    </row>
    <row r="326" spans="3:15" ht="14.25" customHeight="1" x14ac:dyDescent="0.15">
      <c r="C326" s="63" t="s">
        <v>112</v>
      </c>
      <c r="D326" s="63" t="s">
        <v>118</v>
      </c>
      <c r="E326" s="64">
        <v>38162</v>
      </c>
      <c r="F326" s="63">
        <v>10563</v>
      </c>
      <c r="G326" s="65">
        <v>965</v>
      </c>
      <c r="L326"/>
      <c r="M326"/>
      <c r="N326"/>
      <c r="O326"/>
    </row>
    <row r="327" spans="3:15" ht="14.25" customHeight="1" x14ac:dyDescent="0.15">
      <c r="C327" s="63" t="s">
        <v>112</v>
      </c>
      <c r="D327" s="63" t="s">
        <v>113</v>
      </c>
      <c r="E327" s="64">
        <v>38154</v>
      </c>
      <c r="F327" s="63">
        <v>10564</v>
      </c>
      <c r="G327" s="65">
        <v>1234.05</v>
      </c>
      <c r="L327"/>
      <c r="M327"/>
      <c r="N327"/>
      <c r="O327"/>
    </row>
    <row r="328" spans="3:15" ht="14.25" customHeight="1" x14ac:dyDescent="0.15">
      <c r="C328" s="63" t="s">
        <v>112</v>
      </c>
      <c r="D328" s="63" t="s">
        <v>117</v>
      </c>
      <c r="E328" s="64">
        <v>38156</v>
      </c>
      <c r="F328" s="63">
        <v>10565</v>
      </c>
      <c r="G328" s="65">
        <v>639.9</v>
      </c>
      <c r="L328"/>
      <c r="M328"/>
      <c r="N328"/>
      <c r="O328"/>
    </row>
    <row r="329" spans="3:15" ht="14.25" customHeight="1" x14ac:dyDescent="0.15">
      <c r="C329" s="63" t="s">
        <v>109</v>
      </c>
      <c r="D329" s="63" t="s">
        <v>115</v>
      </c>
      <c r="E329" s="64">
        <v>38156</v>
      </c>
      <c r="F329" s="63">
        <v>10566</v>
      </c>
      <c r="G329" s="65">
        <v>1761</v>
      </c>
      <c r="L329"/>
      <c r="M329"/>
      <c r="N329"/>
      <c r="O329"/>
    </row>
    <row r="330" spans="3:15" ht="14.25" customHeight="1" x14ac:dyDescent="0.15">
      <c r="C330" s="63" t="s">
        <v>112</v>
      </c>
      <c r="D330" s="63" t="s">
        <v>116</v>
      </c>
      <c r="E330" s="64">
        <v>38155</v>
      </c>
      <c r="F330" s="63">
        <v>10567</v>
      </c>
      <c r="G330" s="65">
        <v>2519</v>
      </c>
      <c r="L330"/>
      <c r="M330"/>
      <c r="N330"/>
      <c r="O330"/>
    </row>
    <row r="331" spans="3:15" ht="14.25" customHeight="1" x14ac:dyDescent="0.15">
      <c r="C331" s="63" t="s">
        <v>112</v>
      </c>
      <c r="D331" s="63" t="s">
        <v>114</v>
      </c>
      <c r="E331" s="64">
        <v>38177</v>
      </c>
      <c r="F331" s="63">
        <v>10568</v>
      </c>
      <c r="G331" s="65">
        <v>155</v>
      </c>
      <c r="L331"/>
      <c r="M331"/>
      <c r="N331"/>
      <c r="O331"/>
    </row>
    <row r="332" spans="3:15" ht="14.25" customHeight="1" x14ac:dyDescent="0.15">
      <c r="C332" s="63" t="s">
        <v>109</v>
      </c>
      <c r="D332" s="63" t="s">
        <v>110</v>
      </c>
      <c r="E332" s="64">
        <v>38179</v>
      </c>
      <c r="F332" s="63">
        <v>10569</v>
      </c>
      <c r="G332" s="65">
        <v>890</v>
      </c>
      <c r="L332"/>
      <c r="M332"/>
      <c r="N332"/>
      <c r="O332"/>
    </row>
    <row r="333" spans="3:15" ht="14.25" customHeight="1" x14ac:dyDescent="0.15">
      <c r="C333" s="63" t="s">
        <v>112</v>
      </c>
      <c r="D333" s="63" t="s">
        <v>114</v>
      </c>
      <c r="E333" s="64">
        <v>38157</v>
      </c>
      <c r="F333" s="63">
        <v>10570</v>
      </c>
      <c r="G333" s="65">
        <v>2465.25</v>
      </c>
      <c r="L333"/>
      <c r="M333"/>
      <c r="N333"/>
      <c r="O333"/>
    </row>
    <row r="334" spans="3:15" ht="14.25" customHeight="1" x14ac:dyDescent="0.15">
      <c r="C334" s="63" t="s">
        <v>112</v>
      </c>
      <c r="D334" s="63" t="s">
        <v>117</v>
      </c>
      <c r="E334" s="64">
        <v>38172</v>
      </c>
      <c r="F334" s="63">
        <v>10571</v>
      </c>
      <c r="G334" s="65">
        <v>550.59</v>
      </c>
      <c r="L334"/>
      <c r="M334"/>
      <c r="N334"/>
      <c r="O334"/>
    </row>
    <row r="335" spans="3:15" ht="14.25" customHeight="1" x14ac:dyDescent="0.15">
      <c r="C335" s="63" t="s">
        <v>112</v>
      </c>
      <c r="D335" s="63" t="s">
        <v>114</v>
      </c>
      <c r="E335" s="64">
        <v>38163</v>
      </c>
      <c r="F335" s="63">
        <v>10572</v>
      </c>
      <c r="G335" s="65">
        <v>1501.08</v>
      </c>
      <c r="L335"/>
      <c r="M335"/>
      <c r="N335"/>
      <c r="O335"/>
    </row>
    <row r="336" spans="3:15" ht="14.25" customHeight="1" x14ac:dyDescent="0.15">
      <c r="C336" s="63" t="s">
        <v>109</v>
      </c>
      <c r="D336" s="63" t="s">
        <v>119</v>
      </c>
      <c r="E336" s="64">
        <v>38158</v>
      </c>
      <c r="F336" s="63">
        <v>10573</v>
      </c>
      <c r="G336" s="65">
        <v>2082</v>
      </c>
      <c r="L336"/>
      <c r="M336"/>
      <c r="N336"/>
      <c r="O336"/>
    </row>
    <row r="337" spans="3:15" ht="14.25" customHeight="1" x14ac:dyDescent="0.15">
      <c r="C337" s="63" t="s">
        <v>112</v>
      </c>
      <c r="D337" s="63" t="s">
        <v>113</v>
      </c>
      <c r="E337" s="64">
        <v>38168</v>
      </c>
      <c r="F337" s="63">
        <v>10574</v>
      </c>
      <c r="G337" s="65">
        <v>764.3</v>
      </c>
      <c r="L337"/>
      <c r="M337"/>
      <c r="N337"/>
      <c r="O337"/>
    </row>
    <row r="338" spans="3:15" ht="14.25" customHeight="1" x14ac:dyDescent="0.15">
      <c r="C338" s="63" t="s">
        <v>109</v>
      </c>
      <c r="D338" s="63" t="s">
        <v>110</v>
      </c>
      <c r="E338" s="64">
        <v>38168</v>
      </c>
      <c r="F338" s="63">
        <v>10575</v>
      </c>
      <c r="G338" s="65">
        <v>2147.4</v>
      </c>
      <c r="L338"/>
      <c r="M338"/>
      <c r="N338"/>
      <c r="O338"/>
    </row>
    <row r="339" spans="3:15" ht="14.25" customHeight="1" x14ac:dyDescent="0.15">
      <c r="C339" s="63" t="s">
        <v>112</v>
      </c>
      <c r="D339" s="63" t="s">
        <v>114</v>
      </c>
      <c r="E339" s="64">
        <v>38168</v>
      </c>
      <c r="F339" s="63">
        <v>10576</v>
      </c>
      <c r="G339" s="65">
        <v>838.45</v>
      </c>
      <c r="L339"/>
      <c r="M339"/>
      <c r="N339"/>
      <c r="O339"/>
    </row>
    <row r="340" spans="3:15" ht="14.25" customHeight="1" x14ac:dyDescent="0.15">
      <c r="C340" s="63" t="s">
        <v>109</v>
      </c>
      <c r="D340" s="63" t="s">
        <v>115</v>
      </c>
      <c r="E340" s="64">
        <v>38168</v>
      </c>
      <c r="F340" s="63">
        <v>10577</v>
      </c>
      <c r="G340" s="65">
        <v>569</v>
      </c>
      <c r="L340"/>
      <c r="M340"/>
      <c r="N340"/>
      <c r="O340"/>
    </row>
    <row r="341" spans="3:15" ht="14.25" customHeight="1" x14ac:dyDescent="0.15">
      <c r="C341" s="63" t="s">
        <v>112</v>
      </c>
      <c r="D341" s="63" t="s">
        <v>113</v>
      </c>
      <c r="E341" s="64">
        <v>38193</v>
      </c>
      <c r="F341" s="63">
        <v>10578</v>
      </c>
      <c r="G341" s="65">
        <v>477</v>
      </c>
      <c r="L341"/>
      <c r="M341"/>
      <c r="N341"/>
      <c r="O341"/>
    </row>
    <row r="342" spans="3:15" ht="14.25" customHeight="1" x14ac:dyDescent="0.15">
      <c r="C342" s="63" t="s">
        <v>112</v>
      </c>
      <c r="D342" s="63" t="s">
        <v>116</v>
      </c>
      <c r="E342" s="64">
        <v>38172</v>
      </c>
      <c r="F342" s="63">
        <v>10579</v>
      </c>
      <c r="G342" s="65">
        <v>317.75</v>
      </c>
      <c r="L342"/>
      <c r="M342"/>
      <c r="N342"/>
      <c r="O342"/>
    </row>
    <row r="343" spans="3:15" ht="14.25" customHeight="1" x14ac:dyDescent="0.15">
      <c r="C343" s="63" t="s">
        <v>112</v>
      </c>
      <c r="D343" s="63" t="s">
        <v>113</v>
      </c>
      <c r="E343" s="64">
        <v>38169</v>
      </c>
      <c r="F343" s="63">
        <v>10580</v>
      </c>
      <c r="G343" s="65">
        <v>1013.74</v>
      </c>
      <c r="L343"/>
      <c r="M343"/>
      <c r="N343"/>
      <c r="O343"/>
    </row>
    <row r="344" spans="3:15" ht="14.25" customHeight="1" x14ac:dyDescent="0.15">
      <c r="C344" s="63" t="s">
        <v>112</v>
      </c>
      <c r="D344" s="63" t="s">
        <v>114</v>
      </c>
      <c r="E344" s="64">
        <v>38170</v>
      </c>
      <c r="F344" s="63">
        <v>10581</v>
      </c>
      <c r="G344" s="65">
        <v>310</v>
      </c>
      <c r="L344"/>
      <c r="M344"/>
      <c r="N344"/>
      <c r="O344"/>
    </row>
    <row r="345" spans="3:15" ht="14.25" customHeight="1" x14ac:dyDescent="0.15">
      <c r="C345" s="63" t="s">
        <v>112</v>
      </c>
      <c r="D345" s="63" t="s">
        <v>114</v>
      </c>
      <c r="E345" s="64">
        <v>38182</v>
      </c>
      <c r="F345" s="63">
        <v>10582</v>
      </c>
      <c r="G345" s="65">
        <v>330</v>
      </c>
      <c r="L345"/>
      <c r="M345"/>
      <c r="N345"/>
      <c r="O345"/>
    </row>
    <row r="346" spans="3:15" ht="14.25" customHeight="1" x14ac:dyDescent="0.15">
      <c r="C346" s="63" t="s">
        <v>112</v>
      </c>
      <c r="D346" s="63" t="s">
        <v>118</v>
      </c>
      <c r="E346" s="64">
        <v>38172</v>
      </c>
      <c r="F346" s="63">
        <v>10583</v>
      </c>
      <c r="G346" s="65">
        <v>2237.5</v>
      </c>
      <c r="L346"/>
      <c r="M346"/>
      <c r="N346"/>
      <c r="O346"/>
    </row>
    <row r="347" spans="3:15" ht="14.25" customHeight="1" x14ac:dyDescent="0.15">
      <c r="C347" s="63" t="s">
        <v>112</v>
      </c>
      <c r="D347" s="63" t="s">
        <v>113</v>
      </c>
      <c r="E347" s="64">
        <v>38172</v>
      </c>
      <c r="F347" s="63">
        <v>10584</v>
      </c>
      <c r="G347" s="65">
        <v>593.75</v>
      </c>
      <c r="L347"/>
      <c r="M347"/>
      <c r="N347"/>
      <c r="O347"/>
    </row>
    <row r="348" spans="3:15" ht="14.25" customHeight="1" x14ac:dyDescent="0.15">
      <c r="C348" s="63" t="s">
        <v>109</v>
      </c>
      <c r="D348" s="63" t="s">
        <v>119</v>
      </c>
      <c r="E348" s="64">
        <v>38178</v>
      </c>
      <c r="F348" s="63">
        <v>10585</v>
      </c>
      <c r="G348" s="65">
        <v>142.5</v>
      </c>
      <c r="L348"/>
      <c r="M348"/>
      <c r="N348"/>
      <c r="O348"/>
    </row>
    <row r="349" spans="3:15" ht="14.25" customHeight="1" x14ac:dyDescent="0.15">
      <c r="C349" s="63" t="s">
        <v>109</v>
      </c>
      <c r="D349" s="63" t="s">
        <v>115</v>
      </c>
      <c r="E349" s="64">
        <v>38177</v>
      </c>
      <c r="F349" s="63">
        <v>10586</v>
      </c>
      <c r="G349" s="65">
        <v>23.8</v>
      </c>
      <c r="L349"/>
      <c r="M349"/>
      <c r="N349"/>
      <c r="O349"/>
    </row>
    <row r="350" spans="3:15" ht="14.25" customHeight="1" x14ac:dyDescent="0.15">
      <c r="C350" s="63" t="s">
        <v>112</v>
      </c>
      <c r="D350" s="63" t="s">
        <v>116</v>
      </c>
      <c r="E350" s="64">
        <v>38177</v>
      </c>
      <c r="F350" s="63">
        <v>10587</v>
      </c>
      <c r="G350" s="65">
        <v>807.38</v>
      </c>
      <c r="L350"/>
      <c r="M350"/>
      <c r="N350"/>
      <c r="O350"/>
    </row>
    <row r="351" spans="3:15" ht="14.25" customHeight="1" x14ac:dyDescent="0.15">
      <c r="C351" s="63" t="s">
        <v>112</v>
      </c>
      <c r="D351" s="63" t="s">
        <v>118</v>
      </c>
      <c r="E351" s="64">
        <v>38178</v>
      </c>
      <c r="F351" s="63">
        <v>10588</v>
      </c>
      <c r="G351" s="65">
        <v>3120</v>
      </c>
      <c r="L351"/>
      <c r="M351"/>
      <c r="N351"/>
      <c r="O351"/>
    </row>
    <row r="352" spans="3:15" ht="14.25" customHeight="1" x14ac:dyDescent="0.15">
      <c r="C352" s="63" t="s">
        <v>112</v>
      </c>
      <c r="D352" s="63" t="s">
        <v>117</v>
      </c>
      <c r="E352" s="64">
        <v>38182</v>
      </c>
      <c r="F352" s="63">
        <v>10589</v>
      </c>
      <c r="G352" s="65">
        <v>72</v>
      </c>
      <c r="L352"/>
      <c r="M352"/>
      <c r="N352"/>
      <c r="O352"/>
    </row>
    <row r="353" spans="3:15" ht="14.25" customHeight="1" x14ac:dyDescent="0.15">
      <c r="C353" s="63" t="s">
        <v>112</v>
      </c>
      <c r="D353" s="63" t="s">
        <v>113</v>
      </c>
      <c r="E353" s="64">
        <v>38182</v>
      </c>
      <c r="F353" s="63">
        <v>10590</v>
      </c>
      <c r="G353" s="65">
        <v>1101</v>
      </c>
      <c r="L353"/>
      <c r="M353"/>
      <c r="N353"/>
      <c r="O353"/>
    </row>
    <row r="354" spans="3:15" ht="14.25" customHeight="1" x14ac:dyDescent="0.15">
      <c r="C354" s="63" t="s">
        <v>112</v>
      </c>
      <c r="D354" s="63" t="s">
        <v>116</v>
      </c>
      <c r="E354" s="64">
        <v>38184</v>
      </c>
      <c r="F354" s="63">
        <v>10591</v>
      </c>
      <c r="G354" s="65">
        <v>812.5</v>
      </c>
      <c r="L354"/>
      <c r="M354"/>
      <c r="N354"/>
      <c r="O354"/>
    </row>
    <row r="355" spans="3:15" ht="14.25" customHeight="1" x14ac:dyDescent="0.15">
      <c r="C355" s="63" t="s">
        <v>112</v>
      </c>
      <c r="D355" s="63" t="s">
        <v>114</v>
      </c>
      <c r="E355" s="64">
        <v>38184</v>
      </c>
      <c r="F355" s="63">
        <v>10592</v>
      </c>
      <c r="G355" s="65">
        <v>516.46</v>
      </c>
      <c r="L355"/>
      <c r="M355"/>
      <c r="N355"/>
      <c r="O355"/>
    </row>
    <row r="356" spans="3:15" ht="14.25" customHeight="1" x14ac:dyDescent="0.15">
      <c r="C356" s="63" t="s">
        <v>109</v>
      </c>
      <c r="D356" s="63" t="s">
        <v>119</v>
      </c>
      <c r="E356" s="64">
        <v>38212</v>
      </c>
      <c r="F356" s="63">
        <v>10593</v>
      </c>
      <c r="G356" s="65">
        <v>1994.4</v>
      </c>
      <c r="L356"/>
      <c r="M356"/>
      <c r="N356"/>
      <c r="O356"/>
    </row>
    <row r="357" spans="3:15" ht="14.25" customHeight="1" x14ac:dyDescent="0.15">
      <c r="C357" s="63" t="s">
        <v>112</v>
      </c>
      <c r="D357" s="63" t="s">
        <v>114</v>
      </c>
      <c r="E357" s="64">
        <v>38184</v>
      </c>
      <c r="F357" s="63">
        <v>10594</v>
      </c>
      <c r="G357" s="65">
        <v>565.5</v>
      </c>
      <c r="L357"/>
      <c r="M357"/>
      <c r="N357"/>
      <c r="O357"/>
    </row>
    <row r="358" spans="3:15" ht="14.25" customHeight="1" x14ac:dyDescent="0.15">
      <c r="C358" s="63" t="s">
        <v>112</v>
      </c>
      <c r="D358" s="63" t="s">
        <v>118</v>
      </c>
      <c r="E358" s="64">
        <v>38182</v>
      </c>
      <c r="F358" s="63">
        <v>10595</v>
      </c>
      <c r="G358" s="65">
        <v>4725</v>
      </c>
      <c r="L358"/>
      <c r="M358"/>
      <c r="N358"/>
      <c r="O358"/>
    </row>
    <row r="359" spans="3:15" ht="14.25" customHeight="1" x14ac:dyDescent="0.15">
      <c r="C359" s="63" t="s">
        <v>112</v>
      </c>
      <c r="D359" s="63" t="s">
        <v>117</v>
      </c>
      <c r="E359" s="64">
        <v>38211</v>
      </c>
      <c r="F359" s="63">
        <v>10596</v>
      </c>
      <c r="G359" s="65">
        <v>1180.8800000000001</v>
      </c>
      <c r="L359"/>
      <c r="M359"/>
      <c r="N359"/>
      <c r="O359"/>
    </row>
    <row r="360" spans="3:15" ht="14.25" customHeight="1" x14ac:dyDescent="0.15">
      <c r="C360" s="63" t="s">
        <v>109</v>
      </c>
      <c r="D360" s="63" t="s">
        <v>119</v>
      </c>
      <c r="E360" s="64">
        <v>38186</v>
      </c>
      <c r="F360" s="63">
        <v>10597</v>
      </c>
      <c r="G360" s="65">
        <v>718.08</v>
      </c>
      <c r="L360"/>
      <c r="M360"/>
      <c r="N360"/>
      <c r="O360"/>
    </row>
    <row r="361" spans="3:15" ht="14.25" customHeight="1" x14ac:dyDescent="0.15">
      <c r="C361" s="63" t="s">
        <v>112</v>
      </c>
      <c r="D361" s="63" t="s">
        <v>116</v>
      </c>
      <c r="E361" s="64">
        <v>38186</v>
      </c>
      <c r="F361" s="63">
        <v>10598</v>
      </c>
      <c r="G361" s="65">
        <v>2388.5</v>
      </c>
      <c r="L361"/>
      <c r="M361"/>
      <c r="N361"/>
      <c r="O361"/>
    </row>
    <row r="362" spans="3:15" ht="14.25" customHeight="1" x14ac:dyDescent="0.15">
      <c r="C362" s="63" t="s">
        <v>109</v>
      </c>
      <c r="D362" s="63" t="s">
        <v>111</v>
      </c>
      <c r="E362" s="64">
        <v>38189</v>
      </c>
      <c r="F362" s="63">
        <v>10599</v>
      </c>
      <c r="G362" s="65">
        <v>493</v>
      </c>
      <c r="L362"/>
      <c r="M362"/>
      <c r="N362"/>
      <c r="O362"/>
    </row>
    <row r="363" spans="3:15" ht="14.25" customHeight="1" x14ac:dyDescent="0.15">
      <c r="C363" s="63" t="s">
        <v>112</v>
      </c>
      <c r="D363" s="63" t="s">
        <v>113</v>
      </c>
      <c r="E363" s="64">
        <v>38189</v>
      </c>
      <c r="F363" s="63">
        <v>10600</v>
      </c>
      <c r="G363" s="65">
        <v>479.8</v>
      </c>
      <c r="L363"/>
      <c r="M363"/>
      <c r="N363"/>
      <c r="O363"/>
    </row>
    <row r="364" spans="3:15" ht="14.25" customHeight="1" x14ac:dyDescent="0.15">
      <c r="C364" s="63" t="s">
        <v>109</v>
      </c>
      <c r="D364" s="63" t="s">
        <v>119</v>
      </c>
      <c r="E364" s="64">
        <v>38190</v>
      </c>
      <c r="F364" s="63">
        <v>10601</v>
      </c>
      <c r="G364" s="65">
        <v>2285</v>
      </c>
      <c r="L364"/>
      <c r="M364"/>
      <c r="N364"/>
      <c r="O364"/>
    </row>
    <row r="365" spans="3:15" ht="14.25" customHeight="1" x14ac:dyDescent="0.15">
      <c r="C365" s="63" t="s">
        <v>112</v>
      </c>
      <c r="D365" s="63" t="s">
        <v>117</v>
      </c>
      <c r="E365" s="64">
        <v>38190</v>
      </c>
      <c r="F365" s="63">
        <v>10602</v>
      </c>
      <c r="G365" s="65">
        <v>48.75</v>
      </c>
      <c r="L365"/>
      <c r="M365"/>
      <c r="N365"/>
      <c r="O365"/>
    </row>
    <row r="366" spans="3:15" ht="14.25" customHeight="1" x14ac:dyDescent="0.15">
      <c r="C366" s="63" t="s">
        <v>112</v>
      </c>
      <c r="D366" s="63" t="s">
        <v>117</v>
      </c>
      <c r="E366" s="64">
        <v>38207</v>
      </c>
      <c r="F366" s="63">
        <v>10603</v>
      </c>
      <c r="G366" s="65">
        <v>1483</v>
      </c>
      <c r="L366"/>
      <c r="M366"/>
      <c r="N366"/>
      <c r="O366"/>
    </row>
    <row r="367" spans="3:15" ht="14.25" customHeight="1" x14ac:dyDescent="0.15">
      <c r="C367" s="63" t="s">
        <v>112</v>
      </c>
      <c r="D367" s="63" t="s">
        <v>116</v>
      </c>
      <c r="E367" s="64">
        <v>38197</v>
      </c>
      <c r="F367" s="63">
        <v>10604</v>
      </c>
      <c r="G367" s="65">
        <v>230.85</v>
      </c>
      <c r="L367"/>
      <c r="M367"/>
      <c r="N367"/>
      <c r="O367"/>
    </row>
    <row r="368" spans="3:15" ht="14.25" customHeight="1" x14ac:dyDescent="0.15">
      <c r="C368" s="63" t="s">
        <v>112</v>
      </c>
      <c r="D368" s="63" t="s">
        <v>116</v>
      </c>
      <c r="E368" s="64">
        <v>38197</v>
      </c>
      <c r="F368" s="63">
        <v>10605</v>
      </c>
      <c r="G368" s="65">
        <v>4109.6899999999996</v>
      </c>
      <c r="L368"/>
      <c r="M368"/>
      <c r="N368"/>
      <c r="O368"/>
    </row>
    <row r="369" spans="3:15" ht="14.25" customHeight="1" x14ac:dyDescent="0.15">
      <c r="C369" s="63" t="s">
        <v>112</v>
      </c>
      <c r="D369" s="63" t="s">
        <v>113</v>
      </c>
      <c r="E369" s="64">
        <v>38199</v>
      </c>
      <c r="F369" s="63">
        <v>10606</v>
      </c>
      <c r="G369" s="65">
        <v>1130.4000000000001</v>
      </c>
      <c r="L369"/>
      <c r="M369"/>
      <c r="N369"/>
      <c r="O369"/>
    </row>
    <row r="370" spans="3:15" ht="14.25" customHeight="1" x14ac:dyDescent="0.15">
      <c r="C370" s="63" t="s">
        <v>109</v>
      </c>
      <c r="D370" s="63" t="s">
        <v>110</v>
      </c>
      <c r="E370" s="64">
        <v>38193</v>
      </c>
      <c r="F370" s="63">
        <v>10607</v>
      </c>
      <c r="G370" s="65">
        <v>6475.4</v>
      </c>
      <c r="L370"/>
      <c r="M370"/>
      <c r="N370"/>
      <c r="O370"/>
    </row>
    <row r="371" spans="3:15" ht="14.25" customHeight="1" x14ac:dyDescent="0.15">
      <c r="C371" s="63" t="s">
        <v>112</v>
      </c>
      <c r="D371" s="63" t="s">
        <v>113</v>
      </c>
      <c r="E371" s="64">
        <v>38200</v>
      </c>
      <c r="F371" s="63">
        <v>10608</v>
      </c>
      <c r="G371" s="65">
        <v>1064</v>
      </c>
      <c r="L371"/>
      <c r="M371"/>
      <c r="N371"/>
      <c r="O371"/>
    </row>
    <row r="372" spans="3:15" ht="14.25" customHeight="1" x14ac:dyDescent="0.15">
      <c r="C372" s="63" t="s">
        <v>109</v>
      </c>
      <c r="D372" s="63" t="s">
        <v>119</v>
      </c>
      <c r="E372" s="64">
        <v>38198</v>
      </c>
      <c r="F372" s="63">
        <v>10609</v>
      </c>
      <c r="G372" s="65">
        <v>424</v>
      </c>
      <c r="L372"/>
      <c r="M372"/>
      <c r="N372"/>
      <c r="O372"/>
    </row>
    <row r="373" spans="3:15" ht="14.25" customHeight="1" x14ac:dyDescent="0.15">
      <c r="C373" s="63" t="s">
        <v>112</v>
      </c>
      <c r="D373" s="63" t="s">
        <v>117</v>
      </c>
      <c r="E373" s="64">
        <v>38205</v>
      </c>
      <c r="F373" s="63">
        <v>10610</v>
      </c>
      <c r="G373" s="65">
        <v>299.25</v>
      </c>
      <c r="L373"/>
      <c r="M373"/>
      <c r="N373"/>
      <c r="O373"/>
    </row>
    <row r="374" spans="3:15" ht="14.25" customHeight="1" x14ac:dyDescent="0.15">
      <c r="C374" s="63" t="s">
        <v>109</v>
      </c>
      <c r="D374" s="63" t="s">
        <v>111</v>
      </c>
      <c r="E374" s="64">
        <v>38200</v>
      </c>
      <c r="F374" s="63">
        <v>10611</v>
      </c>
      <c r="G374" s="65">
        <v>808</v>
      </c>
      <c r="L374"/>
      <c r="M374"/>
      <c r="N374"/>
      <c r="O374"/>
    </row>
    <row r="375" spans="3:15" ht="14.25" customHeight="1" x14ac:dyDescent="0.15">
      <c r="C375" s="63" t="s">
        <v>112</v>
      </c>
      <c r="D375" s="63" t="s">
        <v>116</v>
      </c>
      <c r="E375" s="64">
        <v>38200</v>
      </c>
      <c r="F375" s="63">
        <v>10612</v>
      </c>
      <c r="G375" s="65">
        <v>6375</v>
      </c>
      <c r="L375"/>
      <c r="M375"/>
      <c r="N375"/>
      <c r="O375"/>
    </row>
    <row r="376" spans="3:15" ht="14.25" customHeight="1" x14ac:dyDescent="0.15">
      <c r="C376" s="63" t="s">
        <v>112</v>
      </c>
      <c r="D376" s="63" t="s">
        <v>113</v>
      </c>
      <c r="E376" s="64">
        <v>38200</v>
      </c>
      <c r="F376" s="63">
        <v>10613</v>
      </c>
      <c r="G376" s="65">
        <v>353.2</v>
      </c>
      <c r="L376"/>
      <c r="M376"/>
      <c r="N376"/>
      <c r="O376"/>
    </row>
    <row r="377" spans="3:15" ht="14.25" customHeight="1" x14ac:dyDescent="0.15">
      <c r="C377" s="63" t="s">
        <v>112</v>
      </c>
      <c r="D377" s="63" t="s">
        <v>117</v>
      </c>
      <c r="E377" s="64">
        <v>38200</v>
      </c>
      <c r="F377" s="63">
        <v>10614</v>
      </c>
      <c r="G377" s="65">
        <v>464</v>
      </c>
      <c r="L377"/>
      <c r="M377"/>
      <c r="N377"/>
      <c r="O377"/>
    </row>
    <row r="378" spans="3:15" ht="14.25" customHeight="1" x14ac:dyDescent="0.15">
      <c r="C378" s="63" t="s">
        <v>112</v>
      </c>
      <c r="D378" s="63" t="s">
        <v>118</v>
      </c>
      <c r="E378" s="64">
        <v>38205</v>
      </c>
      <c r="F378" s="63">
        <v>10615</v>
      </c>
      <c r="G378" s="65">
        <v>120</v>
      </c>
      <c r="L378"/>
      <c r="M378"/>
      <c r="N378"/>
      <c r="O378"/>
    </row>
    <row r="379" spans="3:15" ht="14.25" customHeight="1" x14ac:dyDescent="0.15">
      <c r="C379" s="63" t="s">
        <v>112</v>
      </c>
      <c r="D379" s="63" t="s">
        <v>116</v>
      </c>
      <c r="E379" s="64">
        <v>38204</v>
      </c>
      <c r="F379" s="63">
        <v>10616</v>
      </c>
      <c r="G379" s="65">
        <v>4806.99</v>
      </c>
      <c r="L379"/>
      <c r="M379"/>
      <c r="N379"/>
      <c r="O379"/>
    </row>
    <row r="380" spans="3:15" ht="14.25" customHeight="1" x14ac:dyDescent="0.15">
      <c r="C380" s="63" t="s">
        <v>112</v>
      </c>
      <c r="D380" s="63" t="s">
        <v>113</v>
      </c>
      <c r="E380" s="64">
        <v>38203</v>
      </c>
      <c r="F380" s="63">
        <v>10617</v>
      </c>
      <c r="G380" s="65">
        <v>1402.5</v>
      </c>
      <c r="L380"/>
      <c r="M380"/>
      <c r="N380"/>
      <c r="O380"/>
    </row>
    <row r="381" spans="3:15" ht="14.25" customHeight="1" x14ac:dyDescent="0.15">
      <c r="C381" s="63" t="s">
        <v>112</v>
      </c>
      <c r="D381" s="63" t="s">
        <v>116</v>
      </c>
      <c r="E381" s="64">
        <v>38207</v>
      </c>
      <c r="F381" s="63">
        <v>10618</v>
      </c>
      <c r="G381" s="65">
        <v>2697.5</v>
      </c>
      <c r="L381"/>
      <c r="M381"/>
      <c r="N381"/>
      <c r="O381"/>
    </row>
    <row r="382" spans="3:15" ht="14.25" customHeight="1" x14ac:dyDescent="0.15">
      <c r="C382" s="63" t="s">
        <v>112</v>
      </c>
      <c r="D382" s="63" t="s">
        <v>114</v>
      </c>
      <c r="E382" s="64">
        <v>38206</v>
      </c>
      <c r="F382" s="63">
        <v>10619</v>
      </c>
      <c r="G382" s="65">
        <v>1260</v>
      </c>
      <c r="L382"/>
      <c r="M382"/>
      <c r="N382"/>
      <c r="O382"/>
    </row>
    <row r="383" spans="3:15" ht="14.25" customHeight="1" x14ac:dyDescent="0.15">
      <c r="C383" s="63" t="s">
        <v>112</v>
      </c>
      <c r="D383" s="63" t="s">
        <v>118</v>
      </c>
      <c r="E383" s="64">
        <v>38213</v>
      </c>
      <c r="F383" s="63">
        <v>10620</v>
      </c>
      <c r="G383" s="65">
        <v>57.5</v>
      </c>
      <c r="L383"/>
      <c r="M383"/>
      <c r="N383"/>
      <c r="O383"/>
    </row>
    <row r="384" spans="3:15" ht="14.25" customHeight="1" x14ac:dyDescent="0.15">
      <c r="C384" s="63" t="s">
        <v>112</v>
      </c>
      <c r="D384" s="63" t="s">
        <v>113</v>
      </c>
      <c r="E384" s="64">
        <v>38210</v>
      </c>
      <c r="F384" s="63">
        <v>10621</v>
      </c>
      <c r="G384" s="65">
        <v>758.5</v>
      </c>
      <c r="L384"/>
      <c r="M384"/>
      <c r="N384"/>
      <c r="O384"/>
    </row>
    <row r="385" spans="3:15" ht="14.25" customHeight="1" x14ac:dyDescent="0.15">
      <c r="C385" s="63" t="s">
        <v>112</v>
      </c>
      <c r="D385" s="63" t="s">
        <v>113</v>
      </c>
      <c r="E385" s="64">
        <v>38210</v>
      </c>
      <c r="F385" s="63">
        <v>10622</v>
      </c>
      <c r="G385" s="65">
        <v>560</v>
      </c>
      <c r="L385"/>
      <c r="M385"/>
      <c r="N385"/>
      <c r="O385"/>
    </row>
    <row r="386" spans="3:15" ht="14.25" customHeight="1" x14ac:dyDescent="0.15">
      <c r="C386" s="63" t="s">
        <v>112</v>
      </c>
      <c r="D386" s="63" t="s">
        <v>117</v>
      </c>
      <c r="E386" s="64">
        <v>38211</v>
      </c>
      <c r="F386" s="63">
        <v>10623</v>
      </c>
      <c r="G386" s="65">
        <v>1336.95</v>
      </c>
      <c r="L386"/>
      <c r="M386"/>
      <c r="N386"/>
      <c r="O386"/>
    </row>
    <row r="387" spans="3:15" ht="14.25" customHeight="1" x14ac:dyDescent="0.15">
      <c r="C387" s="63" t="s">
        <v>112</v>
      </c>
      <c r="D387" s="63" t="s">
        <v>113</v>
      </c>
      <c r="E387" s="64">
        <v>38218</v>
      </c>
      <c r="F387" s="63">
        <v>10624</v>
      </c>
      <c r="G387" s="65">
        <v>1393.24</v>
      </c>
      <c r="L387"/>
      <c r="M387"/>
      <c r="N387"/>
      <c r="O387"/>
    </row>
    <row r="388" spans="3:15" ht="14.25" customHeight="1" x14ac:dyDescent="0.15">
      <c r="C388" s="63" t="s">
        <v>112</v>
      </c>
      <c r="D388" s="63" t="s">
        <v>114</v>
      </c>
      <c r="E388" s="64">
        <v>38213</v>
      </c>
      <c r="F388" s="63">
        <v>10625</v>
      </c>
      <c r="G388" s="65">
        <v>479.75</v>
      </c>
      <c r="L388"/>
      <c r="M388"/>
      <c r="N388"/>
      <c r="O388"/>
    </row>
    <row r="389" spans="3:15" ht="14.25" customHeight="1" x14ac:dyDescent="0.15">
      <c r="C389" s="63" t="s">
        <v>112</v>
      </c>
      <c r="D389" s="63" t="s">
        <v>116</v>
      </c>
      <c r="E389" s="64">
        <v>38219</v>
      </c>
      <c r="F389" s="63">
        <v>10626</v>
      </c>
      <c r="G389" s="65">
        <v>1503.6</v>
      </c>
      <c r="L389"/>
      <c r="M389"/>
      <c r="N389"/>
      <c r="O389"/>
    </row>
    <row r="390" spans="3:15" ht="14.25" customHeight="1" x14ac:dyDescent="0.15">
      <c r="C390" s="63" t="s">
        <v>112</v>
      </c>
      <c r="D390" s="63" t="s">
        <v>117</v>
      </c>
      <c r="E390" s="64">
        <v>38220</v>
      </c>
      <c r="F390" s="63">
        <v>10627</v>
      </c>
      <c r="G390" s="65">
        <v>1185.75</v>
      </c>
      <c r="L390"/>
      <c r="M390"/>
      <c r="N390"/>
      <c r="O390"/>
    </row>
    <row r="391" spans="3:15" ht="14.25" customHeight="1" x14ac:dyDescent="0.15">
      <c r="C391" s="63" t="s">
        <v>112</v>
      </c>
      <c r="D391" s="63" t="s">
        <v>113</v>
      </c>
      <c r="E391" s="64">
        <v>38219</v>
      </c>
      <c r="F391" s="63">
        <v>10628</v>
      </c>
      <c r="G391" s="65">
        <v>450</v>
      </c>
      <c r="L391"/>
      <c r="M391"/>
      <c r="N391"/>
      <c r="O391"/>
    </row>
    <row r="392" spans="3:15" ht="14.25" customHeight="1" x14ac:dyDescent="0.15">
      <c r="C392" s="63" t="s">
        <v>112</v>
      </c>
      <c r="D392" s="63" t="s">
        <v>113</v>
      </c>
      <c r="E392" s="64">
        <v>38219</v>
      </c>
      <c r="F392" s="63">
        <v>10629</v>
      </c>
      <c r="G392" s="65">
        <v>2775.05</v>
      </c>
      <c r="L392"/>
      <c r="M392"/>
      <c r="N392"/>
      <c r="O392"/>
    </row>
    <row r="393" spans="3:15" ht="14.25" customHeight="1" x14ac:dyDescent="0.15">
      <c r="C393" s="63" t="s">
        <v>112</v>
      </c>
      <c r="D393" s="63" t="s">
        <v>116</v>
      </c>
      <c r="E393" s="64">
        <v>38218</v>
      </c>
      <c r="F393" s="63">
        <v>10630</v>
      </c>
      <c r="G393" s="65">
        <v>903.6</v>
      </c>
      <c r="L393"/>
      <c r="M393"/>
      <c r="N393"/>
      <c r="O393"/>
    </row>
    <row r="394" spans="3:15" ht="14.25" customHeight="1" x14ac:dyDescent="0.15">
      <c r="C394" s="63" t="s">
        <v>112</v>
      </c>
      <c r="D394" s="63" t="s">
        <v>117</v>
      </c>
      <c r="E394" s="64">
        <v>38214</v>
      </c>
      <c r="F394" s="63">
        <v>10631</v>
      </c>
      <c r="G394" s="65">
        <v>55.8</v>
      </c>
      <c r="L394"/>
      <c r="M394"/>
      <c r="N394"/>
      <c r="O394"/>
    </row>
    <row r="395" spans="3:15" ht="14.25" customHeight="1" x14ac:dyDescent="0.15">
      <c r="C395" s="63" t="s">
        <v>112</v>
      </c>
      <c r="D395" s="63" t="s">
        <v>117</v>
      </c>
      <c r="E395" s="64">
        <v>38218</v>
      </c>
      <c r="F395" s="63">
        <v>10632</v>
      </c>
      <c r="G395" s="65">
        <v>589</v>
      </c>
      <c r="L395"/>
      <c r="M395"/>
      <c r="N395"/>
      <c r="O395"/>
    </row>
    <row r="396" spans="3:15" ht="14.25" customHeight="1" x14ac:dyDescent="0.15">
      <c r="C396" s="63" t="s">
        <v>109</v>
      </c>
      <c r="D396" s="63" t="s">
        <v>119</v>
      </c>
      <c r="E396" s="64">
        <v>38217</v>
      </c>
      <c r="F396" s="63">
        <v>10633</v>
      </c>
      <c r="G396" s="65">
        <v>5510.59</v>
      </c>
      <c r="L396"/>
      <c r="M396"/>
      <c r="N396"/>
      <c r="O396"/>
    </row>
    <row r="397" spans="3:15" ht="14.25" customHeight="1" x14ac:dyDescent="0.15">
      <c r="C397" s="63" t="s">
        <v>112</v>
      </c>
      <c r="D397" s="63" t="s">
        <v>113</v>
      </c>
      <c r="E397" s="64">
        <v>38220</v>
      </c>
      <c r="F397" s="63">
        <v>10634</v>
      </c>
      <c r="G397" s="65">
        <v>4985.5</v>
      </c>
      <c r="L397"/>
      <c r="M397"/>
      <c r="N397"/>
      <c r="O397"/>
    </row>
    <row r="398" spans="3:15" ht="14.25" customHeight="1" x14ac:dyDescent="0.15">
      <c r="C398" s="63" t="s">
        <v>112</v>
      </c>
      <c r="D398" s="63" t="s">
        <v>117</v>
      </c>
      <c r="E398" s="64">
        <v>38220</v>
      </c>
      <c r="F398" s="63">
        <v>10635</v>
      </c>
      <c r="G398" s="65">
        <v>1326.22</v>
      </c>
      <c r="L398"/>
      <c r="M398"/>
      <c r="N398"/>
      <c r="O398"/>
    </row>
    <row r="399" spans="3:15" ht="14.25" customHeight="1" x14ac:dyDescent="0.15">
      <c r="C399" s="63" t="s">
        <v>112</v>
      </c>
      <c r="D399" s="63" t="s">
        <v>113</v>
      </c>
      <c r="E399" s="64">
        <v>38225</v>
      </c>
      <c r="F399" s="63">
        <v>10636</v>
      </c>
      <c r="G399" s="65">
        <v>629.5</v>
      </c>
      <c r="L399"/>
      <c r="M399"/>
      <c r="N399"/>
      <c r="O399"/>
    </row>
    <row r="400" spans="3:15" ht="14.25" customHeight="1" x14ac:dyDescent="0.15">
      <c r="C400" s="63" t="s">
        <v>109</v>
      </c>
      <c r="D400" s="63" t="s">
        <v>111</v>
      </c>
      <c r="E400" s="64">
        <v>38225</v>
      </c>
      <c r="F400" s="63">
        <v>10637</v>
      </c>
      <c r="G400" s="65">
        <v>2761.94</v>
      </c>
      <c r="L400"/>
      <c r="M400"/>
      <c r="N400"/>
      <c r="O400"/>
    </row>
    <row r="401" spans="3:15" ht="14.25" customHeight="1" x14ac:dyDescent="0.15">
      <c r="C401" s="63" t="s">
        <v>112</v>
      </c>
      <c r="D401" s="63" t="s">
        <v>114</v>
      </c>
      <c r="E401" s="64">
        <v>38231</v>
      </c>
      <c r="F401" s="63">
        <v>10638</v>
      </c>
      <c r="G401" s="65">
        <v>2720.05</v>
      </c>
      <c r="L401"/>
      <c r="M401"/>
      <c r="N401"/>
      <c r="O401"/>
    </row>
    <row r="402" spans="3:15" ht="14.25" customHeight="1" x14ac:dyDescent="0.15">
      <c r="C402" s="63" t="s">
        <v>109</v>
      </c>
      <c r="D402" s="63" t="s">
        <v>119</v>
      </c>
      <c r="E402" s="64">
        <v>38226</v>
      </c>
      <c r="F402" s="63">
        <v>10639</v>
      </c>
      <c r="G402" s="65">
        <v>500</v>
      </c>
      <c r="L402"/>
      <c r="M402"/>
      <c r="N402"/>
      <c r="O402"/>
    </row>
    <row r="403" spans="3:15" ht="14.25" customHeight="1" x14ac:dyDescent="0.15">
      <c r="C403" s="63" t="s">
        <v>112</v>
      </c>
      <c r="D403" s="63" t="s">
        <v>113</v>
      </c>
      <c r="E403" s="64">
        <v>38227</v>
      </c>
      <c r="F403" s="63">
        <v>10640</v>
      </c>
      <c r="G403" s="65">
        <v>708.75</v>
      </c>
      <c r="L403"/>
      <c r="M403"/>
      <c r="N403"/>
      <c r="O403"/>
    </row>
    <row r="404" spans="3:15" ht="14.25" customHeight="1" x14ac:dyDescent="0.15">
      <c r="C404" s="63" t="s">
        <v>112</v>
      </c>
      <c r="D404" s="63" t="s">
        <v>113</v>
      </c>
      <c r="E404" s="64">
        <v>38225</v>
      </c>
      <c r="F404" s="63">
        <v>10641</v>
      </c>
      <c r="G404" s="65">
        <v>2054</v>
      </c>
      <c r="L404"/>
      <c r="M404"/>
      <c r="N404"/>
      <c r="O404"/>
    </row>
    <row r="405" spans="3:15" ht="14.25" customHeight="1" x14ac:dyDescent="0.15">
      <c r="C405" s="63" t="s">
        <v>109</v>
      </c>
      <c r="D405" s="63" t="s">
        <v>119</v>
      </c>
      <c r="E405" s="64">
        <v>38235</v>
      </c>
      <c r="F405" s="63">
        <v>10642</v>
      </c>
      <c r="G405" s="65">
        <v>696</v>
      </c>
      <c r="L405"/>
      <c r="M405"/>
      <c r="N405"/>
      <c r="O405"/>
    </row>
    <row r="406" spans="3:15" ht="14.25" customHeight="1" x14ac:dyDescent="0.15">
      <c r="C406" s="63" t="s">
        <v>109</v>
      </c>
      <c r="D406" s="63" t="s">
        <v>111</v>
      </c>
      <c r="E406" s="64">
        <v>38232</v>
      </c>
      <c r="F406" s="63">
        <v>10643</v>
      </c>
      <c r="G406" s="65">
        <v>814.5</v>
      </c>
      <c r="L406"/>
      <c r="M406"/>
      <c r="N406"/>
      <c r="O406"/>
    </row>
    <row r="407" spans="3:15" ht="14.25" customHeight="1" x14ac:dyDescent="0.15">
      <c r="C407" s="63" t="s">
        <v>112</v>
      </c>
      <c r="D407" s="63" t="s">
        <v>114</v>
      </c>
      <c r="E407" s="64">
        <v>38231</v>
      </c>
      <c r="F407" s="63">
        <v>10644</v>
      </c>
      <c r="G407" s="65">
        <v>1371.8</v>
      </c>
      <c r="L407"/>
      <c r="M407"/>
      <c r="N407"/>
      <c r="O407"/>
    </row>
    <row r="408" spans="3:15" ht="14.25" customHeight="1" x14ac:dyDescent="0.15">
      <c r="C408" s="63" t="s">
        <v>112</v>
      </c>
      <c r="D408" s="63" t="s">
        <v>113</v>
      </c>
      <c r="E408" s="64">
        <v>38232</v>
      </c>
      <c r="F408" s="63">
        <v>10645</v>
      </c>
      <c r="G408" s="65">
        <v>1535</v>
      </c>
      <c r="L408"/>
      <c r="M408"/>
      <c r="N408"/>
      <c r="O408"/>
    </row>
    <row r="409" spans="3:15" ht="14.25" customHeight="1" x14ac:dyDescent="0.15">
      <c r="C409" s="63" t="s">
        <v>109</v>
      </c>
      <c r="D409" s="63" t="s">
        <v>115</v>
      </c>
      <c r="E409" s="64">
        <v>38233</v>
      </c>
      <c r="F409" s="63">
        <v>10646</v>
      </c>
      <c r="G409" s="65">
        <v>1446</v>
      </c>
      <c r="L409"/>
      <c r="M409"/>
      <c r="N409"/>
      <c r="O409"/>
    </row>
    <row r="410" spans="3:15" ht="14.25" customHeight="1" x14ac:dyDescent="0.15">
      <c r="C410" s="63" t="s">
        <v>112</v>
      </c>
      <c r="D410" s="63" t="s">
        <v>113</v>
      </c>
      <c r="E410" s="64">
        <v>38233</v>
      </c>
      <c r="F410" s="63">
        <v>10647</v>
      </c>
      <c r="G410" s="65">
        <v>636</v>
      </c>
      <c r="L410"/>
      <c r="M410"/>
      <c r="N410"/>
      <c r="O410"/>
    </row>
    <row r="411" spans="3:15" ht="14.25" customHeight="1" x14ac:dyDescent="0.15">
      <c r="C411" s="63" t="s">
        <v>109</v>
      </c>
      <c r="D411" s="63" t="s">
        <v>110</v>
      </c>
      <c r="E411" s="64">
        <v>38239</v>
      </c>
      <c r="F411" s="63">
        <v>10648</v>
      </c>
      <c r="G411" s="65">
        <v>372.37</v>
      </c>
      <c r="L411"/>
      <c r="M411"/>
      <c r="N411"/>
      <c r="O411"/>
    </row>
    <row r="412" spans="3:15" ht="14.25" customHeight="1" x14ac:dyDescent="0.15">
      <c r="C412" s="63" t="s">
        <v>109</v>
      </c>
      <c r="D412" s="63" t="s">
        <v>110</v>
      </c>
      <c r="E412" s="64">
        <v>38228</v>
      </c>
      <c r="F412" s="63">
        <v>10649</v>
      </c>
      <c r="G412" s="65">
        <v>1434</v>
      </c>
      <c r="L412"/>
      <c r="M412"/>
      <c r="N412"/>
      <c r="O412"/>
    </row>
    <row r="413" spans="3:15" ht="14.25" customHeight="1" x14ac:dyDescent="0.15">
      <c r="C413" s="63" t="s">
        <v>109</v>
      </c>
      <c r="D413" s="63" t="s">
        <v>110</v>
      </c>
      <c r="E413" s="64">
        <v>38233</v>
      </c>
      <c r="F413" s="63">
        <v>10650</v>
      </c>
      <c r="G413" s="65">
        <v>1779.2</v>
      </c>
      <c r="L413"/>
      <c r="M413"/>
      <c r="N413"/>
      <c r="O413"/>
    </row>
    <row r="414" spans="3:15" ht="14.25" customHeight="1" x14ac:dyDescent="0.15">
      <c r="C414" s="63" t="s">
        <v>112</v>
      </c>
      <c r="D414" s="63" t="s">
        <v>117</v>
      </c>
      <c r="E414" s="64">
        <v>38241</v>
      </c>
      <c r="F414" s="63">
        <v>10651</v>
      </c>
      <c r="G414" s="65">
        <v>397.8</v>
      </c>
      <c r="L414"/>
      <c r="M414"/>
      <c r="N414"/>
      <c r="O414"/>
    </row>
    <row r="415" spans="3:15" ht="14.25" customHeight="1" x14ac:dyDescent="0.15">
      <c r="C415" s="63" t="s">
        <v>112</v>
      </c>
      <c r="D415" s="63" t="s">
        <v>113</v>
      </c>
      <c r="E415" s="64">
        <v>38238</v>
      </c>
      <c r="F415" s="63">
        <v>10652</v>
      </c>
      <c r="G415" s="65">
        <v>318.83999999999997</v>
      </c>
      <c r="L415"/>
      <c r="M415"/>
      <c r="N415"/>
      <c r="O415"/>
    </row>
    <row r="416" spans="3:15" ht="14.25" customHeight="1" x14ac:dyDescent="0.15">
      <c r="C416" s="63" t="s">
        <v>112</v>
      </c>
      <c r="D416" s="63" t="s">
        <v>116</v>
      </c>
      <c r="E416" s="64">
        <v>38249</v>
      </c>
      <c r="F416" s="63">
        <v>10653</v>
      </c>
      <c r="G416" s="65">
        <v>1083.1500000000001</v>
      </c>
      <c r="L416"/>
      <c r="M416"/>
      <c r="N416"/>
      <c r="O416"/>
    </row>
    <row r="417" spans="3:15" ht="14.25" customHeight="1" x14ac:dyDescent="0.15">
      <c r="C417" s="63" t="s">
        <v>109</v>
      </c>
      <c r="D417" s="63" t="s">
        <v>110</v>
      </c>
      <c r="E417" s="64">
        <v>38241</v>
      </c>
      <c r="F417" s="63">
        <v>10654</v>
      </c>
      <c r="G417" s="65">
        <v>601.83000000000004</v>
      </c>
      <c r="L417"/>
      <c r="M417"/>
      <c r="N417"/>
      <c r="O417"/>
    </row>
    <row r="418" spans="3:15" ht="14.25" customHeight="1" x14ac:dyDescent="0.15">
      <c r="C418" s="63" t="s">
        <v>112</v>
      </c>
      <c r="D418" s="63" t="s">
        <v>116</v>
      </c>
      <c r="E418" s="64">
        <v>38241</v>
      </c>
      <c r="F418" s="63">
        <v>10655</v>
      </c>
      <c r="G418" s="65">
        <v>154.4</v>
      </c>
      <c r="L418"/>
      <c r="M418"/>
      <c r="N418"/>
      <c r="O418"/>
    </row>
    <row r="419" spans="3:15" ht="14.25" customHeight="1" x14ac:dyDescent="0.15">
      <c r="C419" s="63" t="s">
        <v>109</v>
      </c>
      <c r="D419" s="63" t="s">
        <v>111</v>
      </c>
      <c r="E419" s="64">
        <v>38240</v>
      </c>
      <c r="F419" s="63">
        <v>10656</v>
      </c>
      <c r="G419" s="65">
        <v>604.21</v>
      </c>
      <c r="L419"/>
      <c r="M419"/>
      <c r="N419"/>
      <c r="O419"/>
    </row>
    <row r="420" spans="3:15" ht="14.25" customHeight="1" x14ac:dyDescent="0.15">
      <c r="C420" s="63" t="s">
        <v>112</v>
      </c>
      <c r="D420" s="63" t="s">
        <v>118</v>
      </c>
      <c r="E420" s="64">
        <v>38245</v>
      </c>
      <c r="F420" s="63">
        <v>10657</v>
      </c>
      <c r="G420" s="65">
        <v>4371.6000000000004</v>
      </c>
      <c r="L420"/>
      <c r="M420"/>
      <c r="N420"/>
      <c r="O420"/>
    </row>
    <row r="421" spans="3:15" ht="14.25" customHeight="1" x14ac:dyDescent="0.15">
      <c r="C421" s="63" t="s">
        <v>112</v>
      </c>
      <c r="D421" s="63" t="s">
        <v>113</v>
      </c>
      <c r="E421" s="64">
        <v>38238</v>
      </c>
      <c r="F421" s="63">
        <v>10658</v>
      </c>
      <c r="G421" s="65">
        <v>4464.6000000000004</v>
      </c>
      <c r="L421"/>
      <c r="M421"/>
      <c r="N421"/>
      <c r="O421"/>
    </row>
    <row r="422" spans="3:15" ht="14.25" customHeight="1" x14ac:dyDescent="0.15">
      <c r="C422" s="63" t="s">
        <v>109</v>
      </c>
      <c r="D422" s="63" t="s">
        <v>119</v>
      </c>
      <c r="E422" s="64">
        <v>38240</v>
      </c>
      <c r="F422" s="63">
        <v>10659</v>
      </c>
      <c r="G422" s="65">
        <v>1227.02</v>
      </c>
      <c r="L422"/>
      <c r="M422"/>
      <c r="N422"/>
      <c r="O422"/>
    </row>
    <row r="423" spans="3:15" ht="14.25" customHeight="1" x14ac:dyDescent="0.15">
      <c r="C423" s="63" t="s">
        <v>112</v>
      </c>
      <c r="D423" s="63" t="s">
        <v>117</v>
      </c>
      <c r="E423" s="64">
        <v>38275</v>
      </c>
      <c r="F423" s="63">
        <v>10660</v>
      </c>
      <c r="G423" s="65">
        <v>1701</v>
      </c>
      <c r="L423"/>
      <c r="M423"/>
      <c r="N423"/>
      <c r="O423"/>
    </row>
    <row r="424" spans="3:15" ht="14.25" customHeight="1" x14ac:dyDescent="0.15">
      <c r="C424" s="63" t="s">
        <v>109</v>
      </c>
      <c r="D424" s="63" t="s">
        <v>119</v>
      </c>
      <c r="E424" s="64">
        <v>38245</v>
      </c>
      <c r="F424" s="63">
        <v>10661</v>
      </c>
      <c r="G424" s="65">
        <v>562.6</v>
      </c>
      <c r="L424"/>
      <c r="M424"/>
      <c r="N424"/>
      <c r="O424"/>
    </row>
    <row r="425" spans="3:15" ht="14.25" customHeight="1" x14ac:dyDescent="0.15">
      <c r="C425" s="63" t="s">
        <v>112</v>
      </c>
      <c r="D425" s="63" t="s">
        <v>114</v>
      </c>
      <c r="E425" s="64">
        <v>38248</v>
      </c>
      <c r="F425" s="63">
        <v>10662</v>
      </c>
      <c r="G425" s="65">
        <v>125</v>
      </c>
      <c r="L425"/>
      <c r="M425"/>
      <c r="N425"/>
      <c r="O425"/>
    </row>
    <row r="426" spans="3:15" ht="14.25" customHeight="1" x14ac:dyDescent="0.15">
      <c r="C426" s="63" t="s">
        <v>112</v>
      </c>
      <c r="D426" s="63" t="s">
        <v>118</v>
      </c>
      <c r="E426" s="64">
        <v>38263</v>
      </c>
      <c r="F426" s="63">
        <v>10663</v>
      </c>
      <c r="G426" s="65">
        <v>1930.4</v>
      </c>
      <c r="L426"/>
      <c r="M426"/>
      <c r="N426"/>
      <c r="O426"/>
    </row>
    <row r="427" spans="3:15" ht="14.25" customHeight="1" x14ac:dyDescent="0.15">
      <c r="C427" s="63" t="s">
        <v>112</v>
      </c>
      <c r="D427" s="63" t="s">
        <v>116</v>
      </c>
      <c r="E427" s="64">
        <v>38249</v>
      </c>
      <c r="F427" s="63">
        <v>10664</v>
      </c>
      <c r="G427" s="65">
        <v>1288.3900000000001</v>
      </c>
      <c r="L427"/>
      <c r="M427"/>
      <c r="N427"/>
      <c r="O427"/>
    </row>
    <row r="428" spans="3:15" ht="14.25" customHeight="1" x14ac:dyDescent="0.15">
      <c r="C428" s="63" t="s">
        <v>112</v>
      </c>
      <c r="D428" s="63" t="s">
        <v>116</v>
      </c>
      <c r="E428" s="64">
        <v>38247</v>
      </c>
      <c r="F428" s="63">
        <v>10665</v>
      </c>
      <c r="G428" s="65">
        <v>1295</v>
      </c>
      <c r="L428"/>
      <c r="M428"/>
      <c r="N428"/>
      <c r="O428"/>
    </row>
    <row r="429" spans="3:15" ht="14.25" customHeight="1" x14ac:dyDescent="0.15">
      <c r="C429" s="63" t="s">
        <v>109</v>
      </c>
      <c r="D429" s="63" t="s">
        <v>119</v>
      </c>
      <c r="E429" s="64">
        <v>38252</v>
      </c>
      <c r="F429" s="63">
        <v>10666</v>
      </c>
      <c r="G429" s="65">
        <v>4666.9399999999996</v>
      </c>
      <c r="L429"/>
      <c r="M429"/>
      <c r="N429"/>
      <c r="O429"/>
    </row>
    <row r="430" spans="3:15" ht="14.25" customHeight="1" x14ac:dyDescent="0.15">
      <c r="C430" s="63" t="s">
        <v>109</v>
      </c>
      <c r="D430" s="63" t="s">
        <v>119</v>
      </c>
      <c r="E430" s="64">
        <v>38249</v>
      </c>
      <c r="F430" s="63">
        <v>10667</v>
      </c>
      <c r="G430" s="65">
        <v>1536.8</v>
      </c>
      <c r="L430"/>
      <c r="M430"/>
      <c r="N430"/>
      <c r="O430"/>
    </row>
    <row r="431" spans="3:15" ht="14.25" customHeight="1" x14ac:dyDescent="0.15">
      <c r="C431" s="63" t="s">
        <v>112</v>
      </c>
      <c r="D431" s="63" t="s">
        <v>116</v>
      </c>
      <c r="E431" s="64">
        <v>38253</v>
      </c>
      <c r="F431" s="63">
        <v>10668</v>
      </c>
      <c r="G431" s="65">
        <v>625.27</v>
      </c>
      <c r="L431"/>
      <c r="M431"/>
      <c r="N431"/>
      <c r="O431"/>
    </row>
    <row r="432" spans="3:15" ht="14.25" customHeight="1" x14ac:dyDescent="0.15">
      <c r="C432" s="63" t="s">
        <v>112</v>
      </c>
      <c r="D432" s="63" t="s">
        <v>118</v>
      </c>
      <c r="E432" s="64">
        <v>38252</v>
      </c>
      <c r="F432" s="63">
        <v>10669</v>
      </c>
      <c r="G432" s="65">
        <v>570</v>
      </c>
      <c r="L432"/>
      <c r="M432"/>
      <c r="N432"/>
      <c r="O432"/>
    </row>
    <row r="433" spans="3:15" ht="14.25" customHeight="1" x14ac:dyDescent="0.15">
      <c r="C433" s="63" t="s">
        <v>112</v>
      </c>
      <c r="D433" s="63" t="s">
        <v>113</v>
      </c>
      <c r="E433" s="64">
        <v>38248</v>
      </c>
      <c r="F433" s="63">
        <v>10670</v>
      </c>
      <c r="G433" s="65">
        <v>2301.75</v>
      </c>
      <c r="L433"/>
      <c r="M433"/>
      <c r="N433"/>
      <c r="O433"/>
    </row>
    <row r="434" spans="3:15" ht="14.25" customHeight="1" x14ac:dyDescent="0.15">
      <c r="C434" s="63" t="s">
        <v>112</v>
      </c>
      <c r="D434" s="63" t="s">
        <v>116</v>
      </c>
      <c r="E434" s="64">
        <v>38254</v>
      </c>
      <c r="F434" s="63">
        <v>10671</v>
      </c>
      <c r="G434" s="65">
        <v>920.1</v>
      </c>
      <c r="L434"/>
      <c r="M434"/>
      <c r="N434"/>
      <c r="O434"/>
    </row>
    <row r="435" spans="3:15" ht="14.25" customHeight="1" x14ac:dyDescent="0.15">
      <c r="C435" s="63" t="s">
        <v>109</v>
      </c>
      <c r="D435" s="63" t="s">
        <v>115</v>
      </c>
      <c r="E435" s="64">
        <v>38256</v>
      </c>
      <c r="F435" s="63">
        <v>10672</v>
      </c>
      <c r="G435" s="65">
        <v>3815.25</v>
      </c>
      <c r="L435"/>
      <c r="M435"/>
      <c r="N435"/>
      <c r="O435"/>
    </row>
    <row r="436" spans="3:15" ht="14.25" customHeight="1" x14ac:dyDescent="0.15">
      <c r="C436" s="63" t="s">
        <v>112</v>
      </c>
      <c r="D436" s="63" t="s">
        <v>118</v>
      </c>
      <c r="E436" s="64">
        <v>38249</v>
      </c>
      <c r="F436" s="63">
        <v>10673</v>
      </c>
      <c r="G436" s="65">
        <v>412.35</v>
      </c>
      <c r="L436"/>
      <c r="M436"/>
      <c r="N436"/>
      <c r="O436"/>
    </row>
    <row r="437" spans="3:15" ht="14.25" customHeight="1" x14ac:dyDescent="0.15">
      <c r="C437" s="63" t="s">
        <v>112</v>
      </c>
      <c r="D437" s="63" t="s">
        <v>113</v>
      </c>
      <c r="E437" s="64">
        <v>38260</v>
      </c>
      <c r="F437" s="63">
        <v>10674</v>
      </c>
      <c r="G437" s="65">
        <v>45</v>
      </c>
      <c r="L437"/>
      <c r="M437"/>
      <c r="N437"/>
      <c r="O437"/>
    </row>
    <row r="438" spans="3:15" ht="14.25" customHeight="1" x14ac:dyDescent="0.15">
      <c r="C438" s="63" t="s">
        <v>109</v>
      </c>
      <c r="D438" s="63" t="s">
        <v>110</v>
      </c>
      <c r="E438" s="64">
        <v>38253</v>
      </c>
      <c r="F438" s="63">
        <v>10675</v>
      </c>
      <c r="G438" s="65">
        <v>1423</v>
      </c>
      <c r="L438"/>
      <c r="M438"/>
      <c r="N438"/>
      <c r="O438"/>
    </row>
    <row r="439" spans="3:15" ht="14.25" customHeight="1" x14ac:dyDescent="0.15">
      <c r="C439" s="63" t="s">
        <v>112</v>
      </c>
      <c r="D439" s="63" t="s">
        <v>118</v>
      </c>
      <c r="E439" s="64">
        <v>38259</v>
      </c>
      <c r="F439" s="63">
        <v>10676</v>
      </c>
      <c r="G439" s="65">
        <v>534.85</v>
      </c>
      <c r="L439"/>
      <c r="M439"/>
      <c r="N439"/>
      <c r="O439"/>
    </row>
    <row r="440" spans="3:15" ht="14.25" customHeight="1" x14ac:dyDescent="0.15">
      <c r="C440" s="63" t="s">
        <v>112</v>
      </c>
      <c r="D440" s="63" t="s">
        <v>116</v>
      </c>
      <c r="E440" s="64">
        <v>38256</v>
      </c>
      <c r="F440" s="63">
        <v>10677</v>
      </c>
      <c r="G440" s="65">
        <v>813.36</v>
      </c>
      <c r="L440"/>
      <c r="M440"/>
      <c r="N440"/>
      <c r="O440"/>
    </row>
    <row r="441" spans="3:15" ht="14.25" customHeight="1" x14ac:dyDescent="0.15">
      <c r="C441" s="63" t="s">
        <v>109</v>
      </c>
      <c r="D441" s="63" t="s">
        <v>119</v>
      </c>
      <c r="E441" s="64">
        <v>38276</v>
      </c>
      <c r="F441" s="63">
        <v>10678</v>
      </c>
      <c r="G441" s="65">
        <v>5256.5</v>
      </c>
      <c r="L441"/>
      <c r="M441"/>
      <c r="N441"/>
      <c r="O441"/>
    </row>
    <row r="442" spans="3:15" ht="14.25" customHeight="1" x14ac:dyDescent="0.15">
      <c r="C442" s="63" t="s">
        <v>112</v>
      </c>
      <c r="D442" s="63" t="s">
        <v>117</v>
      </c>
      <c r="E442" s="64">
        <v>38260</v>
      </c>
      <c r="F442" s="63">
        <v>10679</v>
      </c>
      <c r="G442" s="65">
        <v>660</v>
      </c>
      <c r="L442"/>
      <c r="M442"/>
      <c r="N442"/>
      <c r="O442"/>
    </row>
    <row r="443" spans="3:15" ht="14.25" customHeight="1" x14ac:dyDescent="0.15">
      <c r="C443" s="63" t="s">
        <v>112</v>
      </c>
      <c r="D443" s="63" t="s">
        <v>116</v>
      </c>
      <c r="E443" s="64">
        <v>38256</v>
      </c>
      <c r="F443" s="63">
        <v>10680</v>
      </c>
      <c r="G443" s="65">
        <v>1261.8800000000001</v>
      </c>
      <c r="L443"/>
      <c r="M443"/>
      <c r="N443"/>
      <c r="O443"/>
    </row>
    <row r="444" spans="3:15" ht="14.25" customHeight="1" x14ac:dyDescent="0.15">
      <c r="C444" s="63" t="s">
        <v>112</v>
      </c>
      <c r="D444" s="63" t="s">
        <v>114</v>
      </c>
      <c r="E444" s="64">
        <v>38260</v>
      </c>
      <c r="F444" s="63">
        <v>10681</v>
      </c>
      <c r="G444" s="65">
        <v>1287.4000000000001</v>
      </c>
      <c r="L444"/>
      <c r="M444"/>
      <c r="N444"/>
      <c r="O444"/>
    </row>
    <row r="445" spans="3:15" ht="14.25" customHeight="1" x14ac:dyDescent="0.15">
      <c r="C445" s="63" t="s">
        <v>112</v>
      </c>
      <c r="D445" s="63" t="s">
        <v>114</v>
      </c>
      <c r="E445" s="64">
        <v>38261</v>
      </c>
      <c r="F445" s="63">
        <v>10682</v>
      </c>
      <c r="G445" s="65">
        <v>375.5</v>
      </c>
      <c r="L445"/>
      <c r="M445"/>
      <c r="N445"/>
      <c r="O445"/>
    </row>
    <row r="446" spans="3:15" ht="14.25" customHeight="1" x14ac:dyDescent="0.15">
      <c r="C446" s="63" t="s">
        <v>112</v>
      </c>
      <c r="D446" s="63" t="s">
        <v>118</v>
      </c>
      <c r="E446" s="64">
        <v>38261</v>
      </c>
      <c r="F446" s="63">
        <v>10683</v>
      </c>
      <c r="G446" s="65">
        <v>63</v>
      </c>
      <c r="L446"/>
      <c r="M446"/>
      <c r="N446"/>
      <c r="O446"/>
    </row>
    <row r="447" spans="3:15" ht="14.25" customHeight="1" x14ac:dyDescent="0.15">
      <c r="C447" s="63" t="s">
        <v>112</v>
      </c>
      <c r="D447" s="63" t="s">
        <v>114</v>
      </c>
      <c r="E447" s="64">
        <v>38260</v>
      </c>
      <c r="F447" s="63">
        <v>10684</v>
      </c>
      <c r="G447" s="65">
        <v>1768</v>
      </c>
      <c r="L447"/>
      <c r="M447"/>
      <c r="N447"/>
      <c r="O447"/>
    </row>
    <row r="448" spans="3:15" ht="14.25" customHeight="1" x14ac:dyDescent="0.15">
      <c r="C448" s="63" t="s">
        <v>112</v>
      </c>
      <c r="D448" s="63" t="s">
        <v>113</v>
      </c>
      <c r="E448" s="64">
        <v>38263</v>
      </c>
      <c r="F448" s="63">
        <v>10685</v>
      </c>
      <c r="G448" s="65">
        <v>801.1</v>
      </c>
      <c r="L448"/>
      <c r="M448"/>
      <c r="N448"/>
      <c r="O448"/>
    </row>
    <row r="449" spans="3:15" ht="14.25" customHeight="1" x14ac:dyDescent="0.15">
      <c r="C449" s="63" t="s">
        <v>112</v>
      </c>
      <c r="D449" s="63" t="s">
        <v>118</v>
      </c>
      <c r="E449" s="64">
        <v>38268</v>
      </c>
      <c r="F449" s="63">
        <v>10686</v>
      </c>
      <c r="G449" s="65">
        <v>1404.45</v>
      </c>
      <c r="L449"/>
      <c r="M449"/>
      <c r="N449"/>
      <c r="O449"/>
    </row>
    <row r="450" spans="3:15" ht="14.25" customHeight="1" x14ac:dyDescent="0.15">
      <c r="C450" s="63" t="s">
        <v>109</v>
      </c>
      <c r="D450" s="63" t="s">
        <v>115</v>
      </c>
      <c r="E450" s="64">
        <v>38290</v>
      </c>
      <c r="F450" s="63">
        <v>10687</v>
      </c>
      <c r="G450" s="65">
        <v>4960.8999999999996</v>
      </c>
      <c r="L450"/>
      <c r="M450"/>
      <c r="N450"/>
      <c r="O450"/>
    </row>
    <row r="451" spans="3:15" ht="14.25" customHeight="1" x14ac:dyDescent="0.15">
      <c r="C451" s="63" t="s">
        <v>112</v>
      </c>
      <c r="D451" s="63" t="s">
        <v>113</v>
      </c>
      <c r="E451" s="64">
        <v>38267</v>
      </c>
      <c r="F451" s="63">
        <v>10688</v>
      </c>
      <c r="G451" s="65">
        <v>3160.6</v>
      </c>
      <c r="L451"/>
      <c r="M451"/>
      <c r="N451"/>
      <c r="O451"/>
    </row>
    <row r="452" spans="3:15" ht="14.25" customHeight="1" x14ac:dyDescent="0.15">
      <c r="C452" s="63" t="s">
        <v>112</v>
      </c>
      <c r="D452" s="63" t="s">
        <v>116</v>
      </c>
      <c r="E452" s="64">
        <v>38267</v>
      </c>
      <c r="F452" s="63">
        <v>10689</v>
      </c>
      <c r="G452" s="65">
        <v>472.5</v>
      </c>
      <c r="L452"/>
      <c r="M452"/>
      <c r="N452"/>
      <c r="O452"/>
    </row>
    <row r="453" spans="3:15" ht="14.25" customHeight="1" x14ac:dyDescent="0.15">
      <c r="C453" s="63" t="s">
        <v>112</v>
      </c>
      <c r="D453" s="63" t="s">
        <v>116</v>
      </c>
      <c r="E453" s="64">
        <v>38263</v>
      </c>
      <c r="F453" s="63">
        <v>10690</v>
      </c>
      <c r="G453" s="65">
        <v>862.5</v>
      </c>
      <c r="L453"/>
      <c r="M453"/>
      <c r="N453"/>
      <c r="O453"/>
    </row>
    <row r="454" spans="3:15" ht="14.25" customHeight="1" x14ac:dyDescent="0.15">
      <c r="C454" s="63" t="s">
        <v>112</v>
      </c>
      <c r="D454" s="63" t="s">
        <v>118</v>
      </c>
      <c r="E454" s="64">
        <v>38282</v>
      </c>
      <c r="F454" s="63">
        <v>10691</v>
      </c>
      <c r="G454" s="65">
        <v>10164.799999999999</v>
      </c>
      <c r="L454"/>
      <c r="M454"/>
      <c r="N454"/>
      <c r="O454"/>
    </row>
    <row r="455" spans="3:15" ht="14.25" customHeight="1" x14ac:dyDescent="0.15">
      <c r="C455" s="63" t="s">
        <v>112</v>
      </c>
      <c r="D455" s="63" t="s">
        <v>113</v>
      </c>
      <c r="E455" s="64">
        <v>38273</v>
      </c>
      <c r="F455" s="63">
        <v>10692</v>
      </c>
      <c r="G455" s="65">
        <v>878</v>
      </c>
      <c r="L455"/>
      <c r="M455"/>
      <c r="N455"/>
      <c r="O455"/>
    </row>
    <row r="456" spans="3:15" ht="14.25" customHeight="1" x14ac:dyDescent="0.15">
      <c r="C456" s="63" t="s">
        <v>112</v>
      </c>
      <c r="D456" s="63" t="s">
        <v>114</v>
      </c>
      <c r="E456" s="64">
        <v>38270</v>
      </c>
      <c r="F456" s="63">
        <v>10693</v>
      </c>
      <c r="G456" s="65">
        <v>2071.1999999999998</v>
      </c>
      <c r="L456"/>
      <c r="M456"/>
      <c r="N456"/>
      <c r="O456"/>
    </row>
    <row r="457" spans="3:15" ht="14.25" customHeight="1" x14ac:dyDescent="0.15">
      <c r="C457" s="63" t="s">
        <v>112</v>
      </c>
      <c r="D457" s="63" t="s">
        <v>117</v>
      </c>
      <c r="E457" s="64">
        <v>38269</v>
      </c>
      <c r="F457" s="63">
        <v>10694</v>
      </c>
      <c r="G457" s="65">
        <v>4825</v>
      </c>
      <c r="L457"/>
      <c r="M457"/>
      <c r="N457"/>
      <c r="O457"/>
    </row>
    <row r="458" spans="3:15" ht="14.25" customHeight="1" x14ac:dyDescent="0.15">
      <c r="C458" s="63" t="s">
        <v>109</v>
      </c>
      <c r="D458" s="63" t="s">
        <v>119</v>
      </c>
      <c r="E458" s="64">
        <v>38274</v>
      </c>
      <c r="F458" s="63">
        <v>10695</v>
      </c>
      <c r="G458" s="65">
        <v>642</v>
      </c>
      <c r="L458"/>
      <c r="M458"/>
      <c r="N458"/>
      <c r="O458"/>
    </row>
    <row r="459" spans="3:15" ht="14.25" customHeight="1" x14ac:dyDescent="0.15">
      <c r="C459" s="63" t="s">
        <v>112</v>
      </c>
      <c r="D459" s="63" t="s">
        <v>117</v>
      </c>
      <c r="E459" s="64">
        <v>38274</v>
      </c>
      <c r="F459" s="63">
        <v>10696</v>
      </c>
      <c r="G459" s="65">
        <v>996</v>
      </c>
      <c r="L459"/>
      <c r="M459"/>
      <c r="N459"/>
      <c r="O459"/>
    </row>
    <row r="460" spans="3:15" ht="14.25" customHeight="1" x14ac:dyDescent="0.15">
      <c r="C460" s="63" t="s">
        <v>112</v>
      </c>
      <c r="D460" s="63" t="s">
        <v>114</v>
      </c>
      <c r="E460" s="64">
        <v>38274</v>
      </c>
      <c r="F460" s="63">
        <v>10697</v>
      </c>
      <c r="G460" s="65">
        <v>805.43</v>
      </c>
      <c r="L460"/>
      <c r="M460"/>
      <c r="N460"/>
      <c r="O460"/>
    </row>
    <row r="461" spans="3:15" ht="14.25" customHeight="1" x14ac:dyDescent="0.15">
      <c r="C461" s="63" t="s">
        <v>112</v>
      </c>
      <c r="D461" s="63" t="s">
        <v>113</v>
      </c>
      <c r="E461" s="64">
        <v>38277</v>
      </c>
      <c r="F461" s="63">
        <v>10698</v>
      </c>
      <c r="G461" s="65">
        <v>3436.45</v>
      </c>
      <c r="L461"/>
      <c r="M461"/>
      <c r="N461"/>
      <c r="O461"/>
    </row>
    <row r="462" spans="3:15" ht="14.25" customHeight="1" x14ac:dyDescent="0.15">
      <c r="C462" s="63" t="s">
        <v>112</v>
      </c>
      <c r="D462" s="63" t="s">
        <v>114</v>
      </c>
      <c r="E462" s="64">
        <v>38273</v>
      </c>
      <c r="F462" s="63">
        <v>10699</v>
      </c>
      <c r="G462" s="65">
        <v>114</v>
      </c>
      <c r="L462"/>
      <c r="M462"/>
      <c r="N462"/>
      <c r="O462"/>
    </row>
    <row r="463" spans="3:15" ht="14.25" customHeight="1" x14ac:dyDescent="0.15">
      <c r="C463" s="63" t="s">
        <v>112</v>
      </c>
      <c r="D463" s="63" t="s">
        <v>114</v>
      </c>
      <c r="E463" s="64">
        <v>38276</v>
      </c>
      <c r="F463" s="63">
        <v>10700</v>
      </c>
      <c r="G463" s="65">
        <v>1638.4</v>
      </c>
      <c r="L463"/>
      <c r="M463"/>
      <c r="N463"/>
      <c r="O463"/>
    </row>
    <row r="464" spans="3:15" ht="14.25" customHeight="1" x14ac:dyDescent="0.15">
      <c r="C464" s="63" t="s">
        <v>109</v>
      </c>
      <c r="D464" s="63" t="s">
        <v>111</v>
      </c>
      <c r="E464" s="64">
        <v>38275</v>
      </c>
      <c r="F464" s="63">
        <v>10701</v>
      </c>
      <c r="G464" s="65">
        <v>2864.5</v>
      </c>
      <c r="L464"/>
      <c r="M464"/>
      <c r="N464"/>
      <c r="O464"/>
    </row>
    <row r="465" spans="3:15" ht="14.25" customHeight="1" x14ac:dyDescent="0.15">
      <c r="C465" s="63" t="s">
        <v>112</v>
      </c>
      <c r="D465" s="63" t="s">
        <v>113</v>
      </c>
      <c r="E465" s="64">
        <v>38281</v>
      </c>
      <c r="F465" s="63">
        <v>10702</v>
      </c>
      <c r="G465" s="65">
        <v>330</v>
      </c>
      <c r="L465"/>
      <c r="M465"/>
      <c r="N465"/>
      <c r="O465"/>
    </row>
    <row r="466" spans="3:15" ht="14.25" customHeight="1" x14ac:dyDescent="0.15">
      <c r="C466" s="63" t="s">
        <v>109</v>
      </c>
      <c r="D466" s="63" t="s">
        <v>111</v>
      </c>
      <c r="E466" s="64">
        <v>38280</v>
      </c>
      <c r="F466" s="63">
        <v>10703</v>
      </c>
      <c r="G466" s="65">
        <v>2545</v>
      </c>
      <c r="L466"/>
      <c r="M466"/>
      <c r="N466"/>
      <c r="O466"/>
    </row>
    <row r="467" spans="3:15" ht="14.25" customHeight="1" x14ac:dyDescent="0.15">
      <c r="C467" s="63" t="s">
        <v>109</v>
      </c>
      <c r="D467" s="63" t="s">
        <v>111</v>
      </c>
      <c r="E467" s="64">
        <v>38298</v>
      </c>
      <c r="F467" s="63">
        <v>10704</v>
      </c>
      <c r="G467" s="65">
        <v>595.5</v>
      </c>
      <c r="L467"/>
      <c r="M467"/>
      <c r="N467"/>
      <c r="O467"/>
    </row>
    <row r="468" spans="3:15" ht="14.25" customHeight="1" x14ac:dyDescent="0.15">
      <c r="C468" s="63" t="s">
        <v>109</v>
      </c>
      <c r="D468" s="63" t="s">
        <v>115</v>
      </c>
      <c r="E468" s="64">
        <v>38309</v>
      </c>
      <c r="F468" s="63">
        <v>10705</v>
      </c>
      <c r="G468" s="65">
        <v>378</v>
      </c>
      <c r="L468"/>
      <c r="M468"/>
      <c r="N468"/>
      <c r="O468"/>
    </row>
    <row r="469" spans="3:15" ht="14.25" customHeight="1" x14ac:dyDescent="0.15">
      <c r="C469" s="63" t="s">
        <v>112</v>
      </c>
      <c r="D469" s="63" t="s">
        <v>117</v>
      </c>
      <c r="E469" s="64">
        <v>38281</v>
      </c>
      <c r="F469" s="63">
        <v>10706</v>
      </c>
      <c r="G469" s="65">
        <v>1893</v>
      </c>
      <c r="L469"/>
      <c r="M469"/>
      <c r="N469"/>
      <c r="O469"/>
    </row>
    <row r="470" spans="3:15" ht="14.25" customHeight="1" x14ac:dyDescent="0.15">
      <c r="C470" s="63" t="s">
        <v>112</v>
      </c>
      <c r="D470" s="63" t="s">
        <v>113</v>
      </c>
      <c r="E470" s="64">
        <v>38283</v>
      </c>
      <c r="F470" s="63">
        <v>10707</v>
      </c>
      <c r="G470" s="65">
        <v>1641</v>
      </c>
      <c r="L470"/>
      <c r="M470"/>
      <c r="N470"/>
      <c r="O470"/>
    </row>
    <row r="471" spans="3:15" ht="14.25" customHeight="1" x14ac:dyDescent="0.15">
      <c r="C471" s="63" t="s">
        <v>109</v>
      </c>
      <c r="D471" s="63" t="s">
        <v>111</v>
      </c>
      <c r="E471" s="64">
        <v>38296</v>
      </c>
      <c r="F471" s="63">
        <v>10708</v>
      </c>
      <c r="G471" s="65">
        <v>180.4</v>
      </c>
      <c r="L471"/>
      <c r="M471"/>
      <c r="N471"/>
      <c r="O471"/>
    </row>
    <row r="472" spans="3:15" ht="14.25" customHeight="1" x14ac:dyDescent="0.15">
      <c r="C472" s="63" t="s">
        <v>112</v>
      </c>
      <c r="D472" s="63" t="s">
        <v>116</v>
      </c>
      <c r="E472" s="64">
        <v>38311</v>
      </c>
      <c r="F472" s="63">
        <v>10709</v>
      </c>
      <c r="G472" s="65">
        <v>3424</v>
      </c>
      <c r="L472"/>
      <c r="M472"/>
      <c r="N472"/>
      <c r="O472"/>
    </row>
    <row r="473" spans="3:15" ht="14.25" customHeight="1" x14ac:dyDescent="0.15">
      <c r="C473" s="63" t="s">
        <v>112</v>
      </c>
      <c r="D473" s="63" t="s">
        <v>116</v>
      </c>
      <c r="E473" s="64">
        <v>38283</v>
      </c>
      <c r="F473" s="63">
        <v>10710</v>
      </c>
      <c r="G473" s="65">
        <v>93.5</v>
      </c>
      <c r="L473"/>
      <c r="M473"/>
      <c r="N473"/>
      <c r="O473"/>
    </row>
    <row r="474" spans="3:15" ht="14.25" customHeight="1" x14ac:dyDescent="0.15">
      <c r="C474" s="63" t="s">
        <v>109</v>
      </c>
      <c r="D474" s="63" t="s">
        <v>110</v>
      </c>
      <c r="E474" s="64">
        <v>38289</v>
      </c>
      <c r="F474" s="63">
        <v>10711</v>
      </c>
      <c r="G474" s="65">
        <v>4451.7</v>
      </c>
      <c r="L474"/>
      <c r="M474"/>
      <c r="N474"/>
      <c r="O474"/>
    </row>
    <row r="475" spans="3:15" ht="14.25" customHeight="1" x14ac:dyDescent="0.15">
      <c r="C475" s="63" t="s">
        <v>112</v>
      </c>
      <c r="D475" s="63" t="s">
        <v>114</v>
      </c>
      <c r="E475" s="64">
        <v>38291</v>
      </c>
      <c r="F475" s="63">
        <v>10712</v>
      </c>
      <c r="G475" s="65">
        <v>1233.48</v>
      </c>
      <c r="L475"/>
      <c r="M475"/>
      <c r="N475"/>
      <c r="O475"/>
    </row>
    <row r="476" spans="3:15" ht="14.25" customHeight="1" x14ac:dyDescent="0.15">
      <c r="C476" s="63" t="s">
        <v>112</v>
      </c>
      <c r="D476" s="63" t="s">
        <v>116</v>
      </c>
      <c r="E476" s="64">
        <v>38284</v>
      </c>
      <c r="F476" s="63">
        <v>10713</v>
      </c>
      <c r="G476" s="65">
        <v>2827.9</v>
      </c>
      <c r="L476"/>
      <c r="M476"/>
      <c r="N476"/>
      <c r="O476"/>
    </row>
    <row r="477" spans="3:15" ht="14.25" customHeight="1" x14ac:dyDescent="0.15">
      <c r="C477" s="63" t="s">
        <v>109</v>
      </c>
      <c r="D477" s="63" t="s">
        <v>110</v>
      </c>
      <c r="E477" s="64">
        <v>38287</v>
      </c>
      <c r="F477" s="63">
        <v>10714</v>
      </c>
      <c r="G477" s="65">
        <v>2205.75</v>
      </c>
      <c r="L477"/>
      <c r="M477"/>
      <c r="N477"/>
      <c r="O477"/>
    </row>
    <row r="478" spans="3:15" ht="14.25" customHeight="1" x14ac:dyDescent="0.15">
      <c r="C478" s="63" t="s">
        <v>112</v>
      </c>
      <c r="D478" s="63" t="s">
        <v>114</v>
      </c>
      <c r="E478" s="64">
        <v>38289</v>
      </c>
      <c r="F478" s="63">
        <v>10715</v>
      </c>
      <c r="G478" s="65">
        <v>1296</v>
      </c>
      <c r="L478"/>
      <c r="M478"/>
      <c r="N478"/>
      <c r="O478"/>
    </row>
    <row r="479" spans="3:15" ht="14.25" customHeight="1" x14ac:dyDescent="0.15">
      <c r="C479" s="63" t="s">
        <v>112</v>
      </c>
      <c r="D479" s="63" t="s">
        <v>113</v>
      </c>
      <c r="E479" s="64">
        <v>38287</v>
      </c>
      <c r="F479" s="63">
        <v>10716</v>
      </c>
      <c r="G479" s="65">
        <v>706</v>
      </c>
      <c r="L479"/>
      <c r="M479"/>
      <c r="N479"/>
      <c r="O479"/>
    </row>
    <row r="480" spans="3:15" ht="14.25" customHeight="1" x14ac:dyDescent="0.15">
      <c r="C480" s="63" t="s">
        <v>112</v>
      </c>
      <c r="D480" s="63" t="s">
        <v>116</v>
      </c>
      <c r="E480" s="64">
        <v>38289</v>
      </c>
      <c r="F480" s="63">
        <v>10717</v>
      </c>
      <c r="G480" s="65">
        <v>1270.75</v>
      </c>
      <c r="L480"/>
      <c r="M480"/>
      <c r="N480"/>
      <c r="O480"/>
    </row>
    <row r="481" spans="3:15" ht="14.25" customHeight="1" x14ac:dyDescent="0.15">
      <c r="C481" s="63" t="s">
        <v>112</v>
      </c>
      <c r="D481" s="63" t="s">
        <v>116</v>
      </c>
      <c r="E481" s="64">
        <v>38289</v>
      </c>
      <c r="F481" s="63">
        <v>10718</v>
      </c>
      <c r="G481" s="65">
        <v>3463</v>
      </c>
      <c r="L481"/>
      <c r="M481"/>
      <c r="N481"/>
      <c r="O481"/>
    </row>
    <row r="482" spans="3:15" ht="14.25" customHeight="1" x14ac:dyDescent="0.15">
      <c r="C482" s="63" t="s">
        <v>112</v>
      </c>
      <c r="D482" s="63" t="s">
        <v>117</v>
      </c>
      <c r="E482" s="64">
        <v>38296</v>
      </c>
      <c r="F482" s="63">
        <v>10719</v>
      </c>
      <c r="G482" s="65">
        <v>844.25</v>
      </c>
      <c r="L482"/>
      <c r="M482"/>
      <c r="N482"/>
      <c r="O482"/>
    </row>
    <row r="483" spans="3:15" ht="14.25" customHeight="1" x14ac:dyDescent="0.15">
      <c r="C483" s="63" t="s">
        <v>112</v>
      </c>
      <c r="D483" s="63" t="s">
        <v>117</v>
      </c>
      <c r="E483" s="64">
        <v>38296</v>
      </c>
      <c r="F483" s="63">
        <v>10720</v>
      </c>
      <c r="G483" s="65">
        <v>550</v>
      </c>
      <c r="L483"/>
      <c r="M483"/>
      <c r="N483"/>
      <c r="O483"/>
    </row>
    <row r="484" spans="3:15" ht="14.25" customHeight="1" x14ac:dyDescent="0.15">
      <c r="C484" s="63" t="s">
        <v>109</v>
      </c>
      <c r="D484" s="63" t="s">
        <v>110</v>
      </c>
      <c r="E484" s="64">
        <v>38291</v>
      </c>
      <c r="F484" s="63">
        <v>10721</v>
      </c>
      <c r="G484" s="65">
        <v>923.87</v>
      </c>
      <c r="L484"/>
      <c r="M484"/>
      <c r="N484"/>
      <c r="O484"/>
    </row>
    <row r="485" spans="3:15" ht="14.25" customHeight="1" x14ac:dyDescent="0.15">
      <c r="C485" s="63" t="s">
        <v>112</v>
      </c>
      <c r="D485" s="63" t="s">
        <v>117</v>
      </c>
      <c r="E485" s="64">
        <v>38295</v>
      </c>
      <c r="F485" s="63">
        <v>10722</v>
      </c>
      <c r="G485" s="65">
        <v>1570</v>
      </c>
      <c r="L485"/>
      <c r="M485"/>
      <c r="N485"/>
      <c r="O485"/>
    </row>
    <row r="486" spans="3:15" ht="14.25" customHeight="1" x14ac:dyDescent="0.15">
      <c r="C486" s="63" t="s">
        <v>112</v>
      </c>
      <c r="D486" s="63" t="s">
        <v>114</v>
      </c>
      <c r="E486" s="64">
        <v>38316</v>
      </c>
      <c r="F486" s="63">
        <v>10723</v>
      </c>
      <c r="G486" s="65">
        <v>468.45</v>
      </c>
      <c r="L486"/>
      <c r="M486"/>
      <c r="N486"/>
      <c r="O486"/>
    </row>
    <row r="487" spans="3:15" ht="14.25" customHeight="1" x14ac:dyDescent="0.15">
      <c r="C487" s="63" t="s">
        <v>112</v>
      </c>
      <c r="D487" s="63" t="s">
        <v>117</v>
      </c>
      <c r="E487" s="64">
        <v>38296</v>
      </c>
      <c r="F487" s="63">
        <v>10724</v>
      </c>
      <c r="G487" s="65">
        <v>638.5</v>
      </c>
      <c r="L487"/>
      <c r="M487"/>
      <c r="N487"/>
      <c r="O487"/>
    </row>
    <row r="488" spans="3:15" ht="14.25" customHeight="1" x14ac:dyDescent="0.15">
      <c r="C488" s="63" t="s">
        <v>112</v>
      </c>
      <c r="D488" s="63" t="s">
        <v>113</v>
      </c>
      <c r="E488" s="64">
        <v>38296</v>
      </c>
      <c r="F488" s="63">
        <v>10725</v>
      </c>
      <c r="G488" s="65">
        <v>287.8</v>
      </c>
      <c r="L488"/>
      <c r="M488"/>
      <c r="N488"/>
      <c r="O488"/>
    </row>
    <row r="489" spans="3:15" ht="14.25" customHeight="1" x14ac:dyDescent="0.15">
      <c r="C489" s="63" t="s">
        <v>112</v>
      </c>
      <c r="D489" s="63" t="s">
        <v>113</v>
      </c>
      <c r="E489" s="64">
        <v>38326</v>
      </c>
      <c r="F489" s="63">
        <v>10726</v>
      </c>
      <c r="G489" s="65">
        <v>655</v>
      </c>
      <c r="L489"/>
      <c r="M489"/>
      <c r="N489"/>
      <c r="O489"/>
    </row>
    <row r="490" spans="3:15" ht="14.25" customHeight="1" x14ac:dyDescent="0.15">
      <c r="C490" s="63" t="s">
        <v>112</v>
      </c>
      <c r="D490" s="63" t="s">
        <v>118</v>
      </c>
      <c r="E490" s="64">
        <v>38326</v>
      </c>
      <c r="F490" s="63">
        <v>10727</v>
      </c>
      <c r="G490" s="65">
        <v>1624.5</v>
      </c>
      <c r="L490"/>
      <c r="M490"/>
      <c r="N490"/>
      <c r="O490"/>
    </row>
    <row r="491" spans="3:15" ht="14.25" customHeight="1" x14ac:dyDescent="0.15">
      <c r="C491" s="63" t="s">
        <v>112</v>
      </c>
      <c r="D491" s="63" t="s">
        <v>113</v>
      </c>
      <c r="E491" s="64">
        <v>38302</v>
      </c>
      <c r="F491" s="63">
        <v>10728</v>
      </c>
      <c r="G491" s="65">
        <v>1296.75</v>
      </c>
      <c r="L491"/>
      <c r="M491"/>
      <c r="N491"/>
      <c r="O491"/>
    </row>
    <row r="492" spans="3:15" ht="14.25" customHeight="1" x14ac:dyDescent="0.15">
      <c r="C492" s="63" t="s">
        <v>112</v>
      </c>
      <c r="D492" s="63" t="s">
        <v>117</v>
      </c>
      <c r="E492" s="64">
        <v>38305</v>
      </c>
      <c r="F492" s="63">
        <v>10729</v>
      </c>
      <c r="G492" s="65">
        <v>1850</v>
      </c>
      <c r="L492"/>
      <c r="M492"/>
      <c r="N492"/>
      <c r="O492"/>
    </row>
    <row r="493" spans="3:15" ht="14.25" customHeight="1" x14ac:dyDescent="0.15">
      <c r="C493" s="63" t="s">
        <v>109</v>
      </c>
      <c r="D493" s="63" t="s">
        <v>110</v>
      </c>
      <c r="E493" s="64">
        <v>38305</v>
      </c>
      <c r="F493" s="63">
        <v>10730</v>
      </c>
      <c r="G493" s="65">
        <v>484.25</v>
      </c>
      <c r="L493"/>
      <c r="M493"/>
      <c r="N493"/>
      <c r="O493"/>
    </row>
    <row r="494" spans="3:15" ht="14.25" customHeight="1" x14ac:dyDescent="0.15">
      <c r="C494" s="63" t="s">
        <v>109</v>
      </c>
      <c r="D494" s="63" t="s">
        <v>119</v>
      </c>
      <c r="E494" s="64">
        <v>38305</v>
      </c>
      <c r="F494" s="63">
        <v>10731</v>
      </c>
      <c r="G494" s="65">
        <v>1890.5</v>
      </c>
      <c r="L494"/>
      <c r="M494"/>
      <c r="N494"/>
      <c r="O494"/>
    </row>
    <row r="495" spans="3:15" ht="14.25" customHeight="1" x14ac:dyDescent="0.15">
      <c r="C495" s="63" t="s">
        <v>112</v>
      </c>
      <c r="D495" s="63" t="s">
        <v>114</v>
      </c>
      <c r="E495" s="64">
        <v>38298</v>
      </c>
      <c r="F495" s="63">
        <v>10732</v>
      </c>
      <c r="G495" s="65">
        <v>360</v>
      </c>
      <c r="L495"/>
      <c r="M495"/>
      <c r="N495"/>
      <c r="O495"/>
    </row>
    <row r="496" spans="3:15" ht="14.25" customHeight="1" x14ac:dyDescent="0.15">
      <c r="C496" s="63" t="s">
        <v>112</v>
      </c>
      <c r="D496" s="63" t="s">
        <v>116</v>
      </c>
      <c r="E496" s="64">
        <v>38301</v>
      </c>
      <c r="F496" s="63">
        <v>10733</v>
      </c>
      <c r="G496" s="65">
        <v>1459</v>
      </c>
      <c r="L496"/>
      <c r="M496"/>
      <c r="N496"/>
      <c r="O496"/>
    </row>
    <row r="497" spans="3:15" ht="14.25" customHeight="1" x14ac:dyDescent="0.15">
      <c r="C497" s="63" t="s">
        <v>112</v>
      </c>
      <c r="D497" s="63" t="s">
        <v>118</v>
      </c>
      <c r="E497" s="64">
        <v>38303</v>
      </c>
      <c r="F497" s="63">
        <v>10734</v>
      </c>
      <c r="G497" s="65">
        <v>1498.35</v>
      </c>
      <c r="L497"/>
      <c r="M497"/>
      <c r="N497"/>
      <c r="O497"/>
    </row>
    <row r="498" spans="3:15" ht="14.25" customHeight="1" x14ac:dyDescent="0.15">
      <c r="C498" s="63" t="s">
        <v>109</v>
      </c>
      <c r="D498" s="63" t="s">
        <v>111</v>
      </c>
      <c r="E498" s="64">
        <v>38312</v>
      </c>
      <c r="F498" s="63">
        <v>10735</v>
      </c>
      <c r="G498" s="65">
        <v>536.4</v>
      </c>
      <c r="L498"/>
      <c r="M498"/>
      <c r="N498"/>
      <c r="O498"/>
    </row>
    <row r="499" spans="3:15" ht="14.25" customHeight="1" x14ac:dyDescent="0.15">
      <c r="C499" s="63" t="s">
        <v>109</v>
      </c>
      <c r="D499" s="63" t="s">
        <v>115</v>
      </c>
      <c r="E499" s="64">
        <v>38312</v>
      </c>
      <c r="F499" s="63">
        <v>10736</v>
      </c>
      <c r="G499" s="65">
        <v>997</v>
      </c>
      <c r="L499"/>
      <c r="M499"/>
      <c r="N499"/>
      <c r="O499"/>
    </row>
    <row r="500" spans="3:15" ht="14.25" customHeight="1" x14ac:dyDescent="0.15">
      <c r="C500" s="63" t="s">
        <v>112</v>
      </c>
      <c r="D500" s="63" t="s">
        <v>118</v>
      </c>
      <c r="E500" s="64">
        <v>38309</v>
      </c>
      <c r="F500" s="63">
        <v>10737</v>
      </c>
      <c r="G500" s="65">
        <v>139.80000000000001</v>
      </c>
      <c r="L500"/>
      <c r="M500"/>
      <c r="N500"/>
      <c r="O500"/>
    </row>
    <row r="501" spans="3:15" ht="14.25" customHeight="1" x14ac:dyDescent="0.15">
      <c r="C501" s="63" t="s">
        <v>112</v>
      </c>
      <c r="D501" s="63" t="s">
        <v>118</v>
      </c>
      <c r="E501" s="64">
        <v>38309</v>
      </c>
      <c r="F501" s="63">
        <v>10738</v>
      </c>
      <c r="G501" s="65">
        <v>52.35</v>
      </c>
      <c r="L501"/>
      <c r="M501"/>
      <c r="N501"/>
      <c r="O501"/>
    </row>
    <row r="502" spans="3:15" ht="14.25" customHeight="1" x14ac:dyDescent="0.15">
      <c r="C502" s="63" t="s">
        <v>112</v>
      </c>
      <c r="D502" s="63" t="s">
        <v>114</v>
      </c>
      <c r="E502" s="64">
        <v>38308</v>
      </c>
      <c r="F502" s="63">
        <v>10739</v>
      </c>
      <c r="G502" s="65">
        <v>240</v>
      </c>
      <c r="L502"/>
      <c r="M502"/>
      <c r="N502"/>
      <c r="O502"/>
    </row>
    <row r="503" spans="3:15" ht="14.25" customHeight="1" x14ac:dyDescent="0.15">
      <c r="C503" s="63" t="s">
        <v>112</v>
      </c>
      <c r="D503" s="63" t="s">
        <v>113</v>
      </c>
      <c r="E503" s="64">
        <v>38316</v>
      </c>
      <c r="F503" s="63">
        <v>10740</v>
      </c>
      <c r="G503" s="65">
        <v>1416</v>
      </c>
      <c r="L503"/>
      <c r="M503"/>
      <c r="N503"/>
      <c r="O503"/>
    </row>
    <row r="504" spans="3:15" ht="14.25" customHeight="1" x14ac:dyDescent="0.15">
      <c r="C504" s="63" t="s">
        <v>112</v>
      </c>
      <c r="D504" s="63" t="s">
        <v>113</v>
      </c>
      <c r="E504" s="64">
        <v>38309</v>
      </c>
      <c r="F504" s="63">
        <v>10741</v>
      </c>
      <c r="G504" s="65">
        <v>228</v>
      </c>
      <c r="L504"/>
      <c r="M504"/>
      <c r="N504"/>
      <c r="O504"/>
    </row>
    <row r="505" spans="3:15" ht="14.25" customHeight="1" x14ac:dyDescent="0.15">
      <c r="C505" s="63" t="s">
        <v>112</v>
      </c>
      <c r="D505" s="63" t="s">
        <v>114</v>
      </c>
      <c r="E505" s="64">
        <v>38309</v>
      </c>
      <c r="F505" s="63">
        <v>10742</v>
      </c>
      <c r="G505" s="65">
        <v>3118</v>
      </c>
      <c r="L505"/>
      <c r="M505"/>
      <c r="N505"/>
      <c r="O505"/>
    </row>
    <row r="506" spans="3:15" ht="14.25" customHeight="1" x14ac:dyDescent="0.15">
      <c r="C506" s="63" t="s">
        <v>112</v>
      </c>
      <c r="D506" s="63" t="s">
        <v>116</v>
      </c>
      <c r="E506" s="64">
        <v>38312</v>
      </c>
      <c r="F506" s="63">
        <v>10743</v>
      </c>
      <c r="G506" s="65">
        <v>319.2</v>
      </c>
      <c r="L506"/>
      <c r="M506"/>
      <c r="N506"/>
      <c r="O506"/>
    </row>
    <row r="507" spans="3:15" ht="14.25" customHeight="1" x14ac:dyDescent="0.15">
      <c r="C507" s="63" t="s">
        <v>109</v>
      </c>
      <c r="D507" s="63" t="s">
        <v>111</v>
      </c>
      <c r="E507" s="64">
        <v>38315</v>
      </c>
      <c r="F507" s="63">
        <v>10744</v>
      </c>
      <c r="G507" s="65">
        <v>736</v>
      </c>
      <c r="L507"/>
      <c r="M507"/>
      <c r="N507"/>
      <c r="O507"/>
    </row>
    <row r="508" spans="3:15" ht="14.25" customHeight="1" x14ac:dyDescent="0.15">
      <c r="C508" s="63" t="s">
        <v>109</v>
      </c>
      <c r="D508" s="63" t="s">
        <v>115</v>
      </c>
      <c r="E508" s="64">
        <v>38318</v>
      </c>
      <c r="F508" s="63">
        <v>10745</v>
      </c>
      <c r="G508" s="65">
        <v>4529.8</v>
      </c>
      <c r="L508"/>
      <c r="M508"/>
      <c r="N508"/>
      <c r="O508"/>
    </row>
    <row r="509" spans="3:15" ht="14.25" customHeight="1" x14ac:dyDescent="0.15">
      <c r="C509" s="63" t="s">
        <v>112</v>
      </c>
      <c r="D509" s="63" t="s">
        <v>116</v>
      </c>
      <c r="E509" s="64">
        <v>38312</v>
      </c>
      <c r="F509" s="63">
        <v>10746</v>
      </c>
      <c r="G509" s="65">
        <v>2311.6999999999998</v>
      </c>
      <c r="L509"/>
      <c r="M509"/>
      <c r="N509"/>
      <c r="O509"/>
    </row>
    <row r="510" spans="3:15" ht="14.25" customHeight="1" x14ac:dyDescent="0.15">
      <c r="C510" s="63" t="s">
        <v>109</v>
      </c>
      <c r="D510" s="63" t="s">
        <v>111</v>
      </c>
      <c r="E510" s="64">
        <v>38317</v>
      </c>
      <c r="F510" s="63">
        <v>10747</v>
      </c>
      <c r="G510" s="65">
        <v>1912.85</v>
      </c>
      <c r="L510"/>
      <c r="M510"/>
      <c r="N510"/>
      <c r="O510"/>
    </row>
    <row r="511" spans="3:15" ht="14.25" customHeight="1" x14ac:dyDescent="0.15">
      <c r="C511" s="63" t="s">
        <v>112</v>
      </c>
      <c r="D511" s="63" t="s">
        <v>114</v>
      </c>
      <c r="E511" s="64">
        <v>38319</v>
      </c>
      <c r="F511" s="63">
        <v>10748</v>
      </c>
      <c r="G511" s="65">
        <v>2196</v>
      </c>
      <c r="L511"/>
      <c r="M511"/>
      <c r="N511"/>
      <c r="O511"/>
    </row>
    <row r="512" spans="3:15" ht="14.25" customHeight="1" x14ac:dyDescent="0.15">
      <c r="C512" s="63" t="s">
        <v>112</v>
      </c>
      <c r="D512" s="63" t="s">
        <v>113</v>
      </c>
      <c r="E512" s="64">
        <v>38340</v>
      </c>
      <c r="F512" s="63">
        <v>10749</v>
      </c>
      <c r="G512" s="65">
        <v>1080</v>
      </c>
      <c r="L512"/>
      <c r="M512"/>
      <c r="N512"/>
      <c r="O512"/>
    </row>
    <row r="513" spans="3:15" ht="14.25" customHeight="1" x14ac:dyDescent="0.15">
      <c r="C513" s="63" t="s">
        <v>109</v>
      </c>
      <c r="D513" s="63" t="s">
        <v>115</v>
      </c>
      <c r="E513" s="64">
        <v>38315</v>
      </c>
      <c r="F513" s="63">
        <v>10750</v>
      </c>
      <c r="G513" s="65">
        <v>1590.56</v>
      </c>
      <c r="L513"/>
      <c r="M513"/>
      <c r="N513"/>
      <c r="O513"/>
    </row>
    <row r="514" spans="3:15" ht="14.25" customHeight="1" x14ac:dyDescent="0.15">
      <c r="C514" s="63" t="s">
        <v>112</v>
      </c>
      <c r="D514" s="63" t="s">
        <v>114</v>
      </c>
      <c r="E514" s="64">
        <v>38324</v>
      </c>
      <c r="F514" s="63">
        <v>10751</v>
      </c>
      <c r="G514" s="65">
        <v>1631.48</v>
      </c>
      <c r="L514"/>
      <c r="M514"/>
      <c r="N514"/>
      <c r="O514"/>
    </row>
    <row r="515" spans="3:15" ht="14.25" customHeight="1" x14ac:dyDescent="0.15">
      <c r="C515" s="63" t="s">
        <v>112</v>
      </c>
      <c r="D515" s="63" t="s">
        <v>118</v>
      </c>
      <c r="E515" s="64">
        <v>38319</v>
      </c>
      <c r="F515" s="63">
        <v>10752</v>
      </c>
      <c r="G515" s="65">
        <v>252</v>
      </c>
      <c r="L515"/>
      <c r="M515"/>
      <c r="N515"/>
      <c r="O515"/>
    </row>
    <row r="516" spans="3:15" ht="14.25" customHeight="1" x14ac:dyDescent="0.15">
      <c r="C516" s="63" t="s">
        <v>112</v>
      </c>
      <c r="D516" s="63" t="s">
        <v>114</v>
      </c>
      <c r="E516" s="64">
        <v>38318</v>
      </c>
      <c r="F516" s="63">
        <v>10753</v>
      </c>
      <c r="G516" s="65">
        <v>88</v>
      </c>
      <c r="L516"/>
      <c r="M516"/>
      <c r="N516"/>
      <c r="O516"/>
    </row>
    <row r="517" spans="3:15" ht="14.25" customHeight="1" x14ac:dyDescent="0.15">
      <c r="C517" s="63" t="s">
        <v>109</v>
      </c>
      <c r="D517" s="63" t="s">
        <v>111</v>
      </c>
      <c r="E517" s="64">
        <v>38318</v>
      </c>
      <c r="F517" s="63">
        <v>10754</v>
      </c>
      <c r="G517" s="65">
        <v>55.2</v>
      </c>
      <c r="L517"/>
      <c r="M517"/>
      <c r="N517"/>
      <c r="O517"/>
    </row>
    <row r="518" spans="3:15" ht="14.25" customHeight="1" x14ac:dyDescent="0.15">
      <c r="C518" s="63" t="s">
        <v>112</v>
      </c>
      <c r="D518" s="63" t="s">
        <v>113</v>
      </c>
      <c r="E518" s="64">
        <v>38319</v>
      </c>
      <c r="F518" s="63">
        <v>10755</v>
      </c>
      <c r="G518" s="65">
        <v>1948.5</v>
      </c>
      <c r="L518"/>
      <c r="M518"/>
      <c r="N518"/>
      <c r="O518"/>
    </row>
    <row r="519" spans="3:15" ht="14.25" customHeight="1" x14ac:dyDescent="0.15">
      <c r="C519" s="63" t="s">
        <v>112</v>
      </c>
      <c r="D519" s="63" t="s">
        <v>117</v>
      </c>
      <c r="E519" s="64">
        <v>38323</v>
      </c>
      <c r="F519" s="63">
        <v>10756</v>
      </c>
      <c r="G519" s="65">
        <v>1990</v>
      </c>
      <c r="L519"/>
      <c r="M519"/>
      <c r="N519"/>
      <c r="O519"/>
    </row>
    <row r="520" spans="3:15" ht="14.25" customHeight="1" x14ac:dyDescent="0.15">
      <c r="C520" s="63" t="s">
        <v>109</v>
      </c>
      <c r="D520" s="63" t="s">
        <v>111</v>
      </c>
      <c r="E520" s="64">
        <v>38336</v>
      </c>
      <c r="F520" s="63">
        <v>10757</v>
      </c>
      <c r="G520" s="65">
        <v>3082</v>
      </c>
      <c r="L520"/>
      <c r="M520"/>
      <c r="N520"/>
      <c r="O520"/>
    </row>
    <row r="521" spans="3:15" ht="14.25" customHeight="1" x14ac:dyDescent="0.15">
      <c r="C521" s="63" t="s">
        <v>112</v>
      </c>
      <c r="D521" s="63" t="s">
        <v>114</v>
      </c>
      <c r="E521" s="64">
        <v>38325</v>
      </c>
      <c r="F521" s="63">
        <v>10758</v>
      </c>
      <c r="G521" s="65">
        <v>1644.6</v>
      </c>
      <c r="L521"/>
      <c r="M521"/>
      <c r="N521"/>
      <c r="O521"/>
    </row>
    <row r="522" spans="3:15" ht="14.25" customHeight="1" x14ac:dyDescent="0.15">
      <c r="C522" s="63" t="s">
        <v>112</v>
      </c>
      <c r="D522" s="63" t="s">
        <v>114</v>
      </c>
      <c r="E522" s="64">
        <v>38333</v>
      </c>
      <c r="F522" s="63">
        <v>10759</v>
      </c>
      <c r="G522" s="65">
        <v>320</v>
      </c>
      <c r="L522"/>
      <c r="M522"/>
      <c r="N522"/>
      <c r="O522"/>
    </row>
    <row r="523" spans="3:15" ht="14.25" customHeight="1" x14ac:dyDescent="0.15">
      <c r="C523" s="63" t="s">
        <v>112</v>
      </c>
      <c r="D523" s="63" t="s">
        <v>113</v>
      </c>
      <c r="E523" s="64">
        <v>38331</v>
      </c>
      <c r="F523" s="63">
        <v>10760</v>
      </c>
      <c r="G523" s="65">
        <v>2917</v>
      </c>
      <c r="L523"/>
      <c r="M523"/>
      <c r="N523"/>
      <c r="O523"/>
    </row>
    <row r="524" spans="3:15" ht="14.25" customHeight="1" x14ac:dyDescent="0.15">
      <c r="C524" s="63" t="s">
        <v>109</v>
      </c>
      <c r="D524" s="63" t="s">
        <v>110</v>
      </c>
      <c r="E524" s="64">
        <v>38329</v>
      </c>
      <c r="F524" s="63">
        <v>10761</v>
      </c>
      <c r="G524" s="65">
        <v>507</v>
      </c>
      <c r="L524"/>
      <c r="M524"/>
      <c r="N524"/>
      <c r="O524"/>
    </row>
    <row r="525" spans="3:15" ht="14.25" customHeight="1" x14ac:dyDescent="0.15">
      <c r="C525" s="63" t="s">
        <v>112</v>
      </c>
      <c r="D525" s="63" t="s">
        <v>114</v>
      </c>
      <c r="E525" s="64">
        <v>38330</v>
      </c>
      <c r="F525" s="63">
        <v>10762</v>
      </c>
      <c r="G525" s="65">
        <v>4337</v>
      </c>
      <c r="L525"/>
      <c r="M525"/>
      <c r="N525"/>
      <c r="O525"/>
    </row>
    <row r="526" spans="3:15" ht="14.25" customHeight="1" x14ac:dyDescent="0.15">
      <c r="C526" s="63" t="s">
        <v>112</v>
      </c>
      <c r="D526" s="63" t="s">
        <v>114</v>
      </c>
      <c r="E526" s="64">
        <v>38329</v>
      </c>
      <c r="F526" s="63">
        <v>10763</v>
      </c>
      <c r="G526" s="65">
        <v>616</v>
      </c>
      <c r="L526"/>
      <c r="M526"/>
      <c r="N526"/>
      <c r="O526"/>
    </row>
    <row r="527" spans="3:15" ht="14.25" customHeight="1" x14ac:dyDescent="0.15">
      <c r="C527" s="63" t="s">
        <v>109</v>
      </c>
      <c r="D527" s="63" t="s">
        <v>111</v>
      </c>
      <c r="E527" s="64">
        <v>38329</v>
      </c>
      <c r="F527" s="63">
        <v>10764</v>
      </c>
      <c r="G527" s="65">
        <v>2286</v>
      </c>
      <c r="L527"/>
      <c r="M527"/>
      <c r="N527"/>
      <c r="O527"/>
    </row>
    <row r="528" spans="3:15" ht="14.25" customHeight="1" x14ac:dyDescent="0.15">
      <c r="C528" s="63" t="s">
        <v>112</v>
      </c>
      <c r="D528" s="63" t="s">
        <v>114</v>
      </c>
      <c r="E528" s="64">
        <v>38330</v>
      </c>
      <c r="F528" s="63">
        <v>10765</v>
      </c>
      <c r="G528" s="65">
        <v>1515.6</v>
      </c>
      <c r="L528"/>
      <c r="M528"/>
      <c r="N528"/>
      <c r="O528"/>
    </row>
    <row r="529" spans="3:15" ht="14.25" customHeight="1" x14ac:dyDescent="0.15">
      <c r="C529" s="63" t="s">
        <v>112</v>
      </c>
      <c r="D529" s="63" t="s">
        <v>113</v>
      </c>
      <c r="E529" s="64">
        <v>38330</v>
      </c>
      <c r="F529" s="63">
        <v>10766</v>
      </c>
      <c r="G529" s="65">
        <v>2310</v>
      </c>
      <c r="L529"/>
      <c r="M529"/>
      <c r="N529"/>
      <c r="O529"/>
    </row>
    <row r="530" spans="3:15" ht="14.25" customHeight="1" x14ac:dyDescent="0.15">
      <c r="C530" s="63" t="s">
        <v>112</v>
      </c>
      <c r="D530" s="63" t="s">
        <v>113</v>
      </c>
      <c r="E530" s="64">
        <v>38336</v>
      </c>
      <c r="F530" s="63">
        <v>10767</v>
      </c>
      <c r="G530" s="65">
        <v>28</v>
      </c>
      <c r="L530"/>
      <c r="M530"/>
      <c r="N530"/>
      <c r="O530"/>
    </row>
    <row r="531" spans="3:15" ht="14.25" customHeight="1" x14ac:dyDescent="0.15">
      <c r="C531" s="63" t="s">
        <v>112</v>
      </c>
      <c r="D531" s="63" t="s">
        <v>114</v>
      </c>
      <c r="E531" s="64">
        <v>38336</v>
      </c>
      <c r="F531" s="63">
        <v>10768</v>
      </c>
      <c r="G531" s="65">
        <v>1477</v>
      </c>
      <c r="L531"/>
      <c r="M531"/>
      <c r="N531"/>
      <c r="O531"/>
    </row>
    <row r="532" spans="3:15" ht="14.25" customHeight="1" x14ac:dyDescent="0.15">
      <c r="C532" s="63" t="s">
        <v>112</v>
      </c>
      <c r="D532" s="63" t="s">
        <v>114</v>
      </c>
      <c r="E532" s="64">
        <v>38333</v>
      </c>
      <c r="F532" s="63">
        <v>10769</v>
      </c>
      <c r="G532" s="65">
        <v>1684.27</v>
      </c>
      <c r="L532"/>
      <c r="M532"/>
      <c r="N532"/>
      <c r="O532"/>
    </row>
    <row r="533" spans="3:15" ht="14.25" customHeight="1" x14ac:dyDescent="0.15">
      <c r="C533" s="63" t="s">
        <v>112</v>
      </c>
      <c r="D533" s="63" t="s">
        <v>117</v>
      </c>
      <c r="E533" s="64">
        <v>38338</v>
      </c>
      <c r="F533" s="63">
        <v>10770</v>
      </c>
      <c r="G533" s="65">
        <v>236.25</v>
      </c>
      <c r="L533"/>
      <c r="M533"/>
      <c r="N533"/>
      <c r="O533"/>
    </row>
    <row r="534" spans="3:15" ht="14.25" customHeight="1" x14ac:dyDescent="0.15">
      <c r="C534" s="63" t="s">
        <v>109</v>
      </c>
      <c r="D534" s="63" t="s">
        <v>115</v>
      </c>
      <c r="E534" s="64">
        <v>37988</v>
      </c>
      <c r="F534" s="63">
        <v>10771</v>
      </c>
      <c r="G534" s="65">
        <v>344</v>
      </c>
      <c r="L534"/>
      <c r="M534"/>
      <c r="N534"/>
      <c r="O534"/>
    </row>
    <row r="535" spans="3:15" ht="14.25" customHeight="1" x14ac:dyDescent="0.15">
      <c r="C535" s="63" t="s">
        <v>112</v>
      </c>
      <c r="D535" s="63" t="s">
        <v>114</v>
      </c>
      <c r="E535" s="64">
        <v>38340</v>
      </c>
      <c r="F535" s="63">
        <v>10772</v>
      </c>
      <c r="G535" s="65">
        <v>3603.22</v>
      </c>
      <c r="L535"/>
      <c r="M535"/>
      <c r="N535"/>
      <c r="O535"/>
    </row>
    <row r="536" spans="3:15" ht="14.25" customHeight="1" x14ac:dyDescent="0.15">
      <c r="C536" s="63" t="s">
        <v>112</v>
      </c>
      <c r="D536" s="63" t="s">
        <v>116</v>
      </c>
      <c r="E536" s="64">
        <v>38337</v>
      </c>
      <c r="F536" s="63">
        <v>10773</v>
      </c>
      <c r="G536" s="65">
        <v>2030.4</v>
      </c>
      <c r="L536"/>
      <c r="M536"/>
      <c r="N536"/>
      <c r="O536"/>
    </row>
    <row r="537" spans="3:15" ht="14.25" customHeight="1" x14ac:dyDescent="0.15">
      <c r="C537" s="63" t="s">
        <v>112</v>
      </c>
      <c r="D537" s="63" t="s">
        <v>113</v>
      </c>
      <c r="E537" s="64">
        <v>38333</v>
      </c>
      <c r="F537" s="63">
        <v>10774</v>
      </c>
      <c r="G537" s="65">
        <v>868.75</v>
      </c>
      <c r="L537"/>
      <c r="M537"/>
      <c r="N537"/>
      <c r="O537"/>
    </row>
    <row r="538" spans="3:15" ht="14.25" customHeight="1" x14ac:dyDescent="0.15">
      <c r="C538" s="63" t="s">
        <v>109</v>
      </c>
      <c r="D538" s="63" t="s">
        <v>119</v>
      </c>
      <c r="E538" s="64">
        <v>38347</v>
      </c>
      <c r="F538" s="63">
        <v>10775</v>
      </c>
      <c r="G538" s="65">
        <v>228</v>
      </c>
      <c r="L538"/>
      <c r="M538"/>
      <c r="N538"/>
      <c r="O538"/>
    </row>
    <row r="539" spans="3:15" ht="14.25" customHeight="1" x14ac:dyDescent="0.15">
      <c r="C539" s="63" t="s">
        <v>112</v>
      </c>
      <c r="D539" s="63" t="s">
        <v>116</v>
      </c>
      <c r="E539" s="64">
        <v>38339</v>
      </c>
      <c r="F539" s="63">
        <v>10776</v>
      </c>
      <c r="G539" s="65">
        <v>6635.27</v>
      </c>
      <c r="L539"/>
      <c r="M539"/>
      <c r="N539"/>
      <c r="O539"/>
    </row>
    <row r="540" spans="3:15" ht="14.25" customHeight="1" x14ac:dyDescent="0.15">
      <c r="C540" s="63" t="s">
        <v>109</v>
      </c>
      <c r="D540" s="63" t="s">
        <v>119</v>
      </c>
      <c r="E540" s="64">
        <v>38373</v>
      </c>
      <c r="F540" s="63">
        <v>10777</v>
      </c>
      <c r="G540" s="65">
        <v>224</v>
      </c>
      <c r="L540"/>
      <c r="M540"/>
      <c r="N540"/>
      <c r="O540"/>
    </row>
    <row r="541" spans="3:15" ht="14.25" customHeight="1" x14ac:dyDescent="0.15">
      <c r="C541" s="63" t="s">
        <v>112</v>
      </c>
      <c r="D541" s="63" t="s">
        <v>114</v>
      </c>
      <c r="E541" s="64">
        <v>38345</v>
      </c>
      <c r="F541" s="63">
        <v>10778</v>
      </c>
      <c r="G541" s="65">
        <v>96.5</v>
      </c>
      <c r="L541"/>
      <c r="M541"/>
      <c r="N541"/>
      <c r="O541"/>
    </row>
    <row r="542" spans="3:15" ht="14.25" customHeight="1" x14ac:dyDescent="0.15">
      <c r="C542" s="63" t="s">
        <v>112</v>
      </c>
      <c r="D542" s="63" t="s">
        <v>114</v>
      </c>
      <c r="E542" s="64">
        <v>38366</v>
      </c>
      <c r="F542" s="63">
        <v>10779</v>
      </c>
      <c r="G542" s="65">
        <v>1335</v>
      </c>
      <c r="L542"/>
      <c r="M542"/>
      <c r="N542"/>
      <c r="O542"/>
    </row>
    <row r="543" spans="3:15" ht="14.25" customHeight="1" x14ac:dyDescent="0.15">
      <c r="C543" s="63" t="s">
        <v>112</v>
      </c>
      <c r="D543" s="63" t="s">
        <v>118</v>
      </c>
      <c r="E543" s="64">
        <v>38346</v>
      </c>
      <c r="F543" s="63">
        <v>10780</v>
      </c>
      <c r="G543" s="65">
        <v>720</v>
      </c>
      <c r="L543"/>
      <c r="M543"/>
      <c r="N543"/>
      <c r="O543"/>
    </row>
    <row r="544" spans="3:15" ht="14.25" customHeight="1" x14ac:dyDescent="0.15">
      <c r="C544" s="63" t="s">
        <v>112</v>
      </c>
      <c r="D544" s="63" t="s">
        <v>118</v>
      </c>
      <c r="E544" s="64">
        <v>38340</v>
      </c>
      <c r="F544" s="63">
        <v>10781</v>
      </c>
      <c r="G544" s="65">
        <v>975.88</v>
      </c>
      <c r="L544"/>
      <c r="M544"/>
      <c r="N544"/>
      <c r="O544"/>
    </row>
    <row r="545" spans="3:15" ht="14.25" customHeight="1" x14ac:dyDescent="0.15">
      <c r="C545" s="63" t="s">
        <v>109</v>
      </c>
      <c r="D545" s="63" t="s">
        <v>115</v>
      </c>
      <c r="E545" s="64">
        <v>38343</v>
      </c>
      <c r="F545" s="63">
        <v>10782</v>
      </c>
      <c r="G545" s="65">
        <v>12.5</v>
      </c>
      <c r="L545"/>
      <c r="M545"/>
      <c r="N545"/>
      <c r="O545"/>
    </row>
    <row r="546" spans="3:15" ht="14.25" customHeight="1" x14ac:dyDescent="0.15">
      <c r="C546" s="63" t="s">
        <v>112</v>
      </c>
      <c r="D546" s="63" t="s">
        <v>113</v>
      </c>
      <c r="E546" s="64">
        <v>38340</v>
      </c>
      <c r="F546" s="63">
        <v>10783</v>
      </c>
      <c r="G546" s="65">
        <v>1442.5</v>
      </c>
      <c r="L546"/>
      <c r="M546"/>
      <c r="N546"/>
      <c r="O546"/>
    </row>
    <row r="547" spans="3:15" ht="14.25" customHeight="1" x14ac:dyDescent="0.15">
      <c r="C547" s="63" t="s">
        <v>112</v>
      </c>
      <c r="D547" s="63" t="s">
        <v>113</v>
      </c>
      <c r="E547" s="64">
        <v>38343</v>
      </c>
      <c r="F547" s="63">
        <v>10784</v>
      </c>
      <c r="G547" s="65">
        <v>1488</v>
      </c>
      <c r="L547"/>
      <c r="M547"/>
      <c r="N547"/>
      <c r="O547"/>
    </row>
    <row r="548" spans="3:15" ht="14.25" customHeight="1" x14ac:dyDescent="0.15">
      <c r="C548" s="63" t="s">
        <v>112</v>
      </c>
      <c r="D548" s="63" t="s">
        <v>116</v>
      </c>
      <c r="E548" s="64">
        <v>38345</v>
      </c>
      <c r="F548" s="63">
        <v>10785</v>
      </c>
      <c r="G548" s="65">
        <v>387.5</v>
      </c>
      <c r="L548"/>
      <c r="M548"/>
      <c r="N548"/>
      <c r="O548"/>
    </row>
    <row r="549" spans="3:15" ht="14.25" customHeight="1" x14ac:dyDescent="0.15">
      <c r="C549" s="63" t="s">
        <v>112</v>
      </c>
      <c r="D549" s="63" t="s">
        <v>117</v>
      </c>
      <c r="E549" s="64">
        <v>38344</v>
      </c>
      <c r="F549" s="63">
        <v>10786</v>
      </c>
      <c r="G549" s="65">
        <v>1531.08</v>
      </c>
      <c r="L549"/>
      <c r="M549"/>
      <c r="N549"/>
      <c r="O549"/>
    </row>
    <row r="550" spans="3:15" ht="14.25" customHeight="1" x14ac:dyDescent="0.15">
      <c r="C550" s="63" t="s">
        <v>112</v>
      </c>
      <c r="D550" s="63" t="s">
        <v>118</v>
      </c>
      <c r="E550" s="64">
        <v>38347</v>
      </c>
      <c r="F550" s="63">
        <v>10787</v>
      </c>
      <c r="G550" s="65">
        <v>2622.76</v>
      </c>
      <c r="L550"/>
      <c r="M550"/>
      <c r="N550"/>
      <c r="O550"/>
    </row>
    <row r="551" spans="3:15" ht="14.25" customHeight="1" x14ac:dyDescent="0.15">
      <c r="C551" s="63" t="s">
        <v>112</v>
      </c>
      <c r="D551" s="63" t="s">
        <v>116</v>
      </c>
      <c r="E551" s="64">
        <v>38371</v>
      </c>
      <c r="F551" s="63">
        <v>10788</v>
      </c>
      <c r="G551" s="65">
        <v>731.5</v>
      </c>
      <c r="L551"/>
      <c r="M551"/>
      <c r="N551"/>
      <c r="O551"/>
    </row>
    <row r="552" spans="3:15" ht="14.25" customHeight="1" x14ac:dyDescent="0.15">
      <c r="C552" s="63" t="s">
        <v>112</v>
      </c>
      <c r="D552" s="63" t="s">
        <v>116</v>
      </c>
      <c r="E552" s="64">
        <v>38352</v>
      </c>
      <c r="F552" s="63">
        <v>10789</v>
      </c>
      <c r="G552" s="65">
        <v>3687</v>
      </c>
      <c r="L552"/>
      <c r="M552"/>
      <c r="N552"/>
      <c r="O552"/>
    </row>
    <row r="553" spans="3:15" ht="14.25" customHeight="1" x14ac:dyDescent="0.15">
      <c r="C553" s="63" t="s">
        <v>109</v>
      </c>
      <c r="D553" s="63" t="s">
        <v>111</v>
      </c>
      <c r="E553" s="64">
        <v>38347</v>
      </c>
      <c r="F553" s="63">
        <v>10790</v>
      </c>
      <c r="G553" s="65">
        <v>722.5</v>
      </c>
      <c r="L553"/>
      <c r="M553"/>
      <c r="N553"/>
      <c r="O553"/>
    </row>
    <row r="554" spans="3:15" ht="14.25" customHeight="1" x14ac:dyDescent="0.15">
      <c r="C554" s="63" t="s">
        <v>109</v>
      </c>
      <c r="D554" s="63" t="s">
        <v>111</v>
      </c>
      <c r="E554" s="64">
        <v>38353</v>
      </c>
      <c r="F554" s="63">
        <v>10791</v>
      </c>
      <c r="G554" s="65">
        <v>1829.76</v>
      </c>
      <c r="L554"/>
      <c r="M554"/>
      <c r="N554"/>
      <c r="O554"/>
    </row>
    <row r="555" spans="3:15" ht="14.25" customHeight="1" x14ac:dyDescent="0.15">
      <c r="C555" s="63" t="s">
        <v>112</v>
      </c>
      <c r="D555" s="63" t="s">
        <v>116</v>
      </c>
      <c r="E555" s="64">
        <v>38352</v>
      </c>
      <c r="F555" s="63">
        <v>10792</v>
      </c>
      <c r="G555" s="65">
        <v>399.85</v>
      </c>
      <c r="L555"/>
      <c r="M555"/>
      <c r="N555"/>
      <c r="O555"/>
    </row>
    <row r="556" spans="3:15" ht="14.25" customHeight="1" x14ac:dyDescent="0.15">
      <c r="C556" s="63" t="s">
        <v>112</v>
      </c>
      <c r="D556" s="63" t="s">
        <v>114</v>
      </c>
      <c r="E556" s="64">
        <v>38360</v>
      </c>
      <c r="F556" s="63">
        <v>10793</v>
      </c>
      <c r="G556" s="65">
        <v>191.1</v>
      </c>
      <c r="L556"/>
      <c r="M556"/>
      <c r="N556"/>
      <c r="O556"/>
    </row>
    <row r="557" spans="3:15" ht="14.25" customHeight="1" x14ac:dyDescent="0.15">
      <c r="C557" s="63" t="s">
        <v>109</v>
      </c>
      <c r="D557" s="63" t="s">
        <v>111</v>
      </c>
      <c r="E557" s="64">
        <v>38354</v>
      </c>
      <c r="F557" s="63">
        <v>10794</v>
      </c>
      <c r="G557" s="65">
        <v>314.76</v>
      </c>
      <c r="L557"/>
      <c r="M557"/>
      <c r="N557"/>
      <c r="O557"/>
    </row>
    <row r="558" spans="3:15" ht="14.25" customHeight="1" x14ac:dyDescent="0.15">
      <c r="C558" s="63" t="s">
        <v>112</v>
      </c>
      <c r="D558" s="63" t="s">
        <v>117</v>
      </c>
      <c r="E558" s="64">
        <v>38372</v>
      </c>
      <c r="F558" s="63">
        <v>10795</v>
      </c>
      <c r="G558" s="65">
        <v>2158</v>
      </c>
      <c r="L558"/>
      <c r="M558"/>
      <c r="N558"/>
      <c r="O558"/>
    </row>
    <row r="559" spans="3:15" ht="14.25" customHeight="1" x14ac:dyDescent="0.15">
      <c r="C559" s="63" t="s">
        <v>112</v>
      </c>
      <c r="D559" s="63" t="s">
        <v>114</v>
      </c>
      <c r="E559" s="64">
        <v>38366</v>
      </c>
      <c r="F559" s="63">
        <v>10796</v>
      </c>
      <c r="G559" s="65">
        <v>2341.36</v>
      </c>
      <c r="L559"/>
      <c r="M559"/>
      <c r="N559"/>
      <c r="O559"/>
    </row>
    <row r="560" spans="3:15" ht="14.25" customHeight="1" x14ac:dyDescent="0.15">
      <c r="C560" s="63" t="s">
        <v>109</v>
      </c>
      <c r="D560" s="63" t="s">
        <v>119</v>
      </c>
      <c r="E560" s="64">
        <v>38357</v>
      </c>
      <c r="F560" s="63">
        <v>10797</v>
      </c>
      <c r="G560" s="65">
        <v>420</v>
      </c>
      <c r="L560"/>
      <c r="M560"/>
      <c r="N560"/>
      <c r="O560"/>
    </row>
    <row r="561" spans="3:15" ht="14.25" customHeight="1" x14ac:dyDescent="0.15">
      <c r="C561" s="63" t="s">
        <v>112</v>
      </c>
      <c r="D561" s="63" t="s">
        <v>118</v>
      </c>
      <c r="E561" s="64">
        <v>38357</v>
      </c>
      <c r="F561" s="63">
        <v>10798</v>
      </c>
      <c r="G561" s="65">
        <v>446.6</v>
      </c>
      <c r="L561"/>
      <c r="M561"/>
      <c r="N561"/>
      <c r="O561"/>
    </row>
    <row r="562" spans="3:15" ht="14.25" customHeight="1" x14ac:dyDescent="0.15">
      <c r="C562" s="63" t="s">
        <v>109</v>
      </c>
      <c r="D562" s="63" t="s">
        <v>115</v>
      </c>
      <c r="E562" s="64">
        <v>38357</v>
      </c>
      <c r="F562" s="63">
        <v>10799</v>
      </c>
      <c r="G562" s="65">
        <v>1553.5</v>
      </c>
      <c r="L562"/>
      <c r="M562"/>
      <c r="N562"/>
      <c r="O562"/>
    </row>
    <row r="563" spans="3:15" ht="14.25" customHeight="1" x14ac:dyDescent="0.15">
      <c r="C563" s="63" t="s">
        <v>112</v>
      </c>
      <c r="D563" s="63" t="s">
        <v>116</v>
      </c>
      <c r="E563" s="64">
        <v>38357</v>
      </c>
      <c r="F563" s="63">
        <v>10800</v>
      </c>
      <c r="G563" s="65">
        <v>1468.93</v>
      </c>
      <c r="L563"/>
      <c r="M563"/>
      <c r="N563"/>
      <c r="O563"/>
    </row>
    <row r="564" spans="3:15" ht="14.25" customHeight="1" x14ac:dyDescent="0.15">
      <c r="C564" s="63" t="s">
        <v>112</v>
      </c>
      <c r="D564" s="63" t="s">
        <v>113</v>
      </c>
      <c r="E564" s="64">
        <v>38352</v>
      </c>
      <c r="F564" s="63">
        <v>10801</v>
      </c>
      <c r="G564" s="65">
        <v>3026.85</v>
      </c>
      <c r="L564"/>
      <c r="M564"/>
      <c r="N564"/>
      <c r="O564"/>
    </row>
    <row r="565" spans="3:15" ht="14.25" customHeight="1" x14ac:dyDescent="0.15">
      <c r="C565" s="63" t="s">
        <v>112</v>
      </c>
      <c r="D565" s="63" t="s">
        <v>113</v>
      </c>
      <c r="E565" s="64">
        <v>38354</v>
      </c>
      <c r="F565" s="63">
        <v>10802</v>
      </c>
      <c r="G565" s="65">
        <v>2942.81</v>
      </c>
      <c r="L565"/>
      <c r="M565"/>
      <c r="N565"/>
      <c r="O565"/>
    </row>
    <row r="566" spans="3:15" ht="14.25" customHeight="1" x14ac:dyDescent="0.15">
      <c r="C566" s="63" t="s">
        <v>112</v>
      </c>
      <c r="D566" s="63" t="s">
        <v>113</v>
      </c>
      <c r="E566" s="64">
        <v>38358</v>
      </c>
      <c r="F566" s="63">
        <v>10803</v>
      </c>
      <c r="G566" s="65">
        <v>1193.01</v>
      </c>
      <c r="L566"/>
      <c r="M566"/>
      <c r="N566"/>
      <c r="O566"/>
    </row>
    <row r="567" spans="3:15" ht="14.25" customHeight="1" x14ac:dyDescent="0.15">
      <c r="C567" s="63" t="s">
        <v>109</v>
      </c>
      <c r="D567" s="63" t="s">
        <v>111</v>
      </c>
      <c r="E567" s="64">
        <v>38359</v>
      </c>
      <c r="F567" s="63">
        <v>10804</v>
      </c>
      <c r="G567" s="65">
        <v>2278.4</v>
      </c>
      <c r="L567"/>
      <c r="M567"/>
      <c r="N567"/>
      <c r="O567"/>
    </row>
    <row r="568" spans="3:15" ht="14.25" customHeight="1" x14ac:dyDescent="0.15">
      <c r="C568" s="63" t="s">
        <v>112</v>
      </c>
      <c r="D568" s="63" t="s">
        <v>118</v>
      </c>
      <c r="E568" s="64">
        <v>38361</v>
      </c>
      <c r="F568" s="63">
        <v>10805</v>
      </c>
      <c r="G568" s="65">
        <v>2775</v>
      </c>
      <c r="L568"/>
      <c r="M568"/>
      <c r="N568"/>
      <c r="O568"/>
    </row>
    <row r="569" spans="3:15" ht="14.25" customHeight="1" x14ac:dyDescent="0.15">
      <c r="C569" s="63" t="s">
        <v>112</v>
      </c>
      <c r="D569" s="63" t="s">
        <v>114</v>
      </c>
      <c r="E569" s="64">
        <v>38357</v>
      </c>
      <c r="F569" s="63">
        <v>10806</v>
      </c>
      <c r="G569" s="65">
        <v>439.6</v>
      </c>
      <c r="L569"/>
      <c r="M569"/>
      <c r="N569"/>
      <c r="O569"/>
    </row>
    <row r="570" spans="3:15" ht="14.25" customHeight="1" x14ac:dyDescent="0.15">
      <c r="C570" s="63" t="s">
        <v>112</v>
      </c>
      <c r="D570" s="63" t="s">
        <v>113</v>
      </c>
      <c r="E570" s="64">
        <v>38382</v>
      </c>
      <c r="F570" s="63">
        <v>10807</v>
      </c>
      <c r="G570" s="65">
        <v>18.399999999999999</v>
      </c>
      <c r="L570"/>
      <c r="M570"/>
      <c r="N570"/>
      <c r="O570"/>
    </row>
    <row r="571" spans="3:15" ht="14.25" customHeight="1" x14ac:dyDescent="0.15">
      <c r="C571" s="63" t="s">
        <v>112</v>
      </c>
      <c r="D571" s="63" t="s">
        <v>118</v>
      </c>
      <c r="E571" s="64">
        <v>38361</v>
      </c>
      <c r="F571" s="63">
        <v>10808</v>
      </c>
      <c r="G571" s="65">
        <v>1411</v>
      </c>
      <c r="L571"/>
      <c r="M571"/>
      <c r="N571"/>
      <c r="O571"/>
    </row>
    <row r="572" spans="3:15" ht="14.25" customHeight="1" x14ac:dyDescent="0.15">
      <c r="C572" s="63" t="s">
        <v>109</v>
      </c>
      <c r="D572" s="63" t="s">
        <v>119</v>
      </c>
      <c r="E572" s="64">
        <v>38359</v>
      </c>
      <c r="F572" s="63">
        <v>10809</v>
      </c>
      <c r="G572" s="65">
        <v>140</v>
      </c>
      <c r="L572"/>
      <c r="M572"/>
      <c r="N572"/>
      <c r="O572"/>
    </row>
    <row r="573" spans="3:15" ht="14.25" customHeight="1" x14ac:dyDescent="0.15">
      <c r="C573" s="63" t="s">
        <v>112</v>
      </c>
      <c r="D573" s="63" t="s">
        <v>118</v>
      </c>
      <c r="E573" s="64">
        <v>38359</v>
      </c>
      <c r="F573" s="63">
        <v>10810</v>
      </c>
      <c r="G573" s="65">
        <v>187</v>
      </c>
      <c r="L573"/>
      <c r="M573"/>
      <c r="N573"/>
      <c r="O573"/>
    </row>
    <row r="574" spans="3:15" ht="14.25" customHeight="1" x14ac:dyDescent="0.15">
      <c r="C574" s="63" t="s">
        <v>112</v>
      </c>
      <c r="D574" s="63" t="s">
        <v>117</v>
      </c>
      <c r="E574" s="64">
        <v>38360</v>
      </c>
      <c r="F574" s="63">
        <v>10811</v>
      </c>
      <c r="G574" s="65">
        <v>852</v>
      </c>
      <c r="L574"/>
      <c r="M574"/>
      <c r="N574"/>
      <c r="O574"/>
    </row>
    <row r="575" spans="3:15" ht="14.25" customHeight="1" x14ac:dyDescent="0.15">
      <c r="C575" s="63" t="s">
        <v>109</v>
      </c>
      <c r="D575" s="63" t="s">
        <v>110</v>
      </c>
      <c r="E575" s="64">
        <v>38364</v>
      </c>
      <c r="F575" s="63">
        <v>10812</v>
      </c>
      <c r="G575" s="65">
        <v>1692.8</v>
      </c>
      <c r="L575"/>
      <c r="M575"/>
      <c r="N575"/>
      <c r="O575"/>
    </row>
    <row r="576" spans="3:15" ht="14.25" customHeight="1" x14ac:dyDescent="0.15">
      <c r="C576" s="63" t="s">
        <v>112</v>
      </c>
      <c r="D576" s="63" t="s">
        <v>116</v>
      </c>
      <c r="E576" s="64">
        <v>38361</v>
      </c>
      <c r="F576" s="63">
        <v>10813</v>
      </c>
      <c r="G576" s="65">
        <v>602.4</v>
      </c>
      <c r="L576"/>
      <c r="M576"/>
      <c r="N576"/>
      <c r="O576"/>
    </row>
    <row r="577" spans="3:15" ht="14.25" customHeight="1" x14ac:dyDescent="0.15">
      <c r="C577" s="63" t="s">
        <v>112</v>
      </c>
      <c r="D577" s="63" t="s">
        <v>114</v>
      </c>
      <c r="E577" s="64">
        <v>38366</v>
      </c>
      <c r="F577" s="63">
        <v>10814</v>
      </c>
      <c r="G577" s="65">
        <v>1788.45</v>
      </c>
      <c r="L577"/>
      <c r="M577"/>
      <c r="N577"/>
      <c r="O577"/>
    </row>
    <row r="578" spans="3:15" ht="14.25" customHeight="1" x14ac:dyDescent="0.15">
      <c r="C578" s="63" t="s">
        <v>112</v>
      </c>
      <c r="D578" s="63" t="s">
        <v>118</v>
      </c>
      <c r="E578" s="64">
        <v>38366</v>
      </c>
      <c r="F578" s="63">
        <v>10815</v>
      </c>
      <c r="G578" s="65">
        <v>40</v>
      </c>
      <c r="L578"/>
      <c r="M578"/>
      <c r="N578"/>
      <c r="O578"/>
    </row>
    <row r="579" spans="3:15" ht="14.25" customHeight="1" x14ac:dyDescent="0.15">
      <c r="C579" s="63" t="s">
        <v>112</v>
      </c>
      <c r="D579" s="63" t="s">
        <v>113</v>
      </c>
      <c r="E579" s="64">
        <v>38387</v>
      </c>
      <c r="F579" s="63">
        <v>10816</v>
      </c>
      <c r="G579" s="65">
        <v>8446.4500000000007</v>
      </c>
      <c r="L579"/>
      <c r="M579"/>
      <c r="N579"/>
      <c r="O579"/>
    </row>
    <row r="580" spans="3:15" ht="14.25" customHeight="1" x14ac:dyDescent="0.15">
      <c r="C580" s="63" t="s">
        <v>112</v>
      </c>
      <c r="D580" s="63" t="s">
        <v>114</v>
      </c>
      <c r="E580" s="64">
        <v>38365</v>
      </c>
      <c r="F580" s="63">
        <v>10817</v>
      </c>
      <c r="G580" s="65">
        <v>10952.84</v>
      </c>
      <c r="L580"/>
      <c r="M580"/>
      <c r="N580"/>
      <c r="O580"/>
    </row>
    <row r="581" spans="3:15" ht="14.25" customHeight="1" x14ac:dyDescent="0.15">
      <c r="C581" s="63" t="s">
        <v>109</v>
      </c>
      <c r="D581" s="63" t="s">
        <v>119</v>
      </c>
      <c r="E581" s="64">
        <v>38364</v>
      </c>
      <c r="F581" s="63">
        <v>10818</v>
      </c>
      <c r="G581" s="65">
        <v>833</v>
      </c>
      <c r="L581"/>
      <c r="M581"/>
      <c r="N581"/>
      <c r="O581"/>
    </row>
    <row r="582" spans="3:15" ht="14.25" customHeight="1" x14ac:dyDescent="0.15">
      <c r="C582" s="63" t="s">
        <v>112</v>
      </c>
      <c r="D582" s="63" t="s">
        <v>118</v>
      </c>
      <c r="E582" s="64">
        <v>38368</v>
      </c>
      <c r="F582" s="63">
        <v>10819</v>
      </c>
      <c r="G582" s="65">
        <v>477</v>
      </c>
      <c r="L582"/>
      <c r="M582"/>
      <c r="N582"/>
      <c r="O582"/>
    </row>
    <row r="583" spans="3:15" ht="14.25" customHeight="1" x14ac:dyDescent="0.15">
      <c r="C583" s="63" t="s">
        <v>112</v>
      </c>
      <c r="D583" s="63" t="s">
        <v>114</v>
      </c>
      <c r="E583" s="64">
        <v>38365</v>
      </c>
      <c r="F583" s="63">
        <v>10820</v>
      </c>
      <c r="G583" s="65">
        <v>1140</v>
      </c>
      <c r="L583"/>
      <c r="M583"/>
      <c r="N583"/>
      <c r="O583"/>
    </row>
    <row r="584" spans="3:15" ht="14.25" customHeight="1" x14ac:dyDescent="0.15">
      <c r="C584" s="63" t="s">
        <v>112</v>
      </c>
      <c r="D584" s="63" t="s">
        <v>116</v>
      </c>
      <c r="E584" s="64">
        <v>38367</v>
      </c>
      <c r="F584" s="63">
        <v>10821</v>
      </c>
      <c r="G584" s="65">
        <v>678</v>
      </c>
      <c r="L584"/>
      <c r="M584"/>
      <c r="N584"/>
      <c r="O584"/>
    </row>
    <row r="585" spans="3:15" ht="14.25" customHeight="1" x14ac:dyDescent="0.15">
      <c r="C585" s="63" t="s">
        <v>109</v>
      </c>
      <c r="D585" s="63" t="s">
        <v>111</v>
      </c>
      <c r="E585" s="64">
        <v>38368</v>
      </c>
      <c r="F585" s="63">
        <v>10822</v>
      </c>
      <c r="G585" s="65">
        <v>237.9</v>
      </c>
      <c r="L585"/>
      <c r="M585"/>
      <c r="N585"/>
      <c r="O585"/>
    </row>
    <row r="586" spans="3:15" ht="14.25" customHeight="1" x14ac:dyDescent="0.15">
      <c r="C586" s="63" t="s">
        <v>109</v>
      </c>
      <c r="D586" s="63" t="s">
        <v>110</v>
      </c>
      <c r="E586" s="64">
        <v>38365</v>
      </c>
      <c r="F586" s="63">
        <v>10823</v>
      </c>
      <c r="G586" s="65">
        <v>2826</v>
      </c>
      <c r="L586"/>
      <c r="M586"/>
      <c r="N586"/>
      <c r="O586"/>
    </row>
    <row r="587" spans="3:15" ht="14.25" customHeight="1" x14ac:dyDescent="0.15">
      <c r="C587" s="63" t="s">
        <v>112</v>
      </c>
      <c r="D587" s="63" t="s">
        <v>117</v>
      </c>
      <c r="E587" s="64">
        <v>38382</v>
      </c>
      <c r="F587" s="63">
        <v>10824</v>
      </c>
      <c r="G587" s="65">
        <v>250.8</v>
      </c>
      <c r="L587"/>
      <c r="M587"/>
      <c r="N587"/>
      <c r="O587"/>
    </row>
    <row r="588" spans="3:15" ht="14.25" customHeight="1" x14ac:dyDescent="0.15">
      <c r="C588" s="63" t="s">
        <v>112</v>
      </c>
      <c r="D588" s="63" t="s">
        <v>116</v>
      </c>
      <c r="E588" s="64">
        <v>38366</v>
      </c>
      <c r="F588" s="63">
        <v>10825</v>
      </c>
      <c r="G588" s="65">
        <v>1030.76</v>
      </c>
      <c r="L588"/>
      <c r="M588"/>
      <c r="N588"/>
      <c r="O588"/>
    </row>
    <row r="589" spans="3:15" ht="14.25" customHeight="1" x14ac:dyDescent="0.15">
      <c r="C589" s="63" t="s">
        <v>109</v>
      </c>
      <c r="D589" s="63" t="s">
        <v>111</v>
      </c>
      <c r="E589" s="64">
        <v>38389</v>
      </c>
      <c r="F589" s="63">
        <v>10826</v>
      </c>
      <c r="G589" s="65">
        <v>730</v>
      </c>
      <c r="L589"/>
      <c r="M589"/>
      <c r="N589"/>
      <c r="O589"/>
    </row>
    <row r="590" spans="3:15" ht="14.25" customHeight="1" x14ac:dyDescent="0.15">
      <c r="C590" s="63" t="s">
        <v>112</v>
      </c>
      <c r="D590" s="63" t="s">
        <v>116</v>
      </c>
      <c r="E590" s="64">
        <v>38389</v>
      </c>
      <c r="F590" s="63">
        <v>10827</v>
      </c>
      <c r="G590" s="65">
        <v>843</v>
      </c>
      <c r="L590"/>
      <c r="M590"/>
      <c r="N590"/>
      <c r="O590"/>
    </row>
    <row r="591" spans="3:15" ht="14.25" customHeight="1" x14ac:dyDescent="0.15">
      <c r="C591" s="63" t="s">
        <v>109</v>
      </c>
      <c r="D591" s="63" t="s">
        <v>115</v>
      </c>
      <c r="E591" s="64">
        <v>38387</v>
      </c>
      <c r="F591" s="63">
        <v>10828</v>
      </c>
      <c r="G591" s="65">
        <v>932</v>
      </c>
      <c r="L591"/>
      <c r="M591"/>
      <c r="N591"/>
      <c r="O591"/>
    </row>
    <row r="592" spans="3:15" ht="14.25" customHeight="1" x14ac:dyDescent="0.15">
      <c r="C592" s="63" t="s">
        <v>109</v>
      </c>
      <c r="D592" s="63" t="s">
        <v>115</v>
      </c>
      <c r="E592" s="64">
        <v>38375</v>
      </c>
      <c r="F592" s="63">
        <v>10829</v>
      </c>
      <c r="G592" s="65">
        <v>1764</v>
      </c>
      <c r="L592"/>
      <c r="M592"/>
      <c r="N592"/>
      <c r="O592"/>
    </row>
    <row r="593" spans="3:15" ht="14.25" customHeight="1" x14ac:dyDescent="0.15">
      <c r="C593" s="63" t="s">
        <v>112</v>
      </c>
      <c r="D593" s="63" t="s">
        <v>113</v>
      </c>
      <c r="E593" s="64">
        <v>38373</v>
      </c>
      <c r="F593" s="63">
        <v>10830</v>
      </c>
      <c r="G593" s="65">
        <v>1974</v>
      </c>
      <c r="L593"/>
      <c r="M593"/>
      <c r="N593"/>
      <c r="O593"/>
    </row>
    <row r="594" spans="3:15" ht="14.25" customHeight="1" x14ac:dyDescent="0.15">
      <c r="C594" s="63" t="s">
        <v>112</v>
      </c>
      <c r="D594" s="63" t="s">
        <v>114</v>
      </c>
      <c r="E594" s="64">
        <v>38375</v>
      </c>
      <c r="F594" s="63">
        <v>10831</v>
      </c>
      <c r="G594" s="65">
        <v>2684.4</v>
      </c>
      <c r="L594"/>
      <c r="M594"/>
      <c r="N594"/>
      <c r="O594"/>
    </row>
    <row r="595" spans="3:15" ht="14.25" customHeight="1" x14ac:dyDescent="0.15">
      <c r="C595" s="63" t="s">
        <v>112</v>
      </c>
      <c r="D595" s="63" t="s">
        <v>118</v>
      </c>
      <c r="E595" s="64">
        <v>38371</v>
      </c>
      <c r="F595" s="63">
        <v>10832</v>
      </c>
      <c r="G595" s="65">
        <v>475.11</v>
      </c>
      <c r="L595"/>
      <c r="M595"/>
      <c r="N595"/>
      <c r="O595"/>
    </row>
    <row r="596" spans="3:15" ht="14.25" customHeight="1" x14ac:dyDescent="0.15">
      <c r="C596" s="63" t="s">
        <v>109</v>
      </c>
      <c r="D596" s="63" t="s">
        <v>111</v>
      </c>
      <c r="E596" s="64">
        <v>38375</v>
      </c>
      <c r="F596" s="63">
        <v>10833</v>
      </c>
      <c r="G596" s="65">
        <v>906.93</v>
      </c>
      <c r="L596"/>
      <c r="M596"/>
      <c r="N596"/>
      <c r="O596"/>
    </row>
    <row r="597" spans="3:15" ht="14.25" customHeight="1" x14ac:dyDescent="0.15">
      <c r="C597" s="63" t="s">
        <v>112</v>
      </c>
      <c r="D597" s="63" t="s">
        <v>116</v>
      </c>
      <c r="E597" s="64">
        <v>38371</v>
      </c>
      <c r="F597" s="63">
        <v>10834</v>
      </c>
      <c r="G597" s="65">
        <v>1432.71</v>
      </c>
      <c r="L597"/>
      <c r="M597"/>
      <c r="N597"/>
      <c r="O597"/>
    </row>
    <row r="598" spans="3:15" ht="14.25" customHeight="1" x14ac:dyDescent="0.15">
      <c r="C598" s="63" t="s">
        <v>112</v>
      </c>
      <c r="D598" s="63" t="s">
        <v>116</v>
      </c>
      <c r="E598" s="64">
        <v>38373</v>
      </c>
      <c r="F598" s="63">
        <v>10835</v>
      </c>
      <c r="G598" s="65">
        <v>845.8</v>
      </c>
      <c r="L598"/>
      <c r="M598"/>
      <c r="N598"/>
      <c r="O598"/>
    </row>
    <row r="599" spans="3:15" ht="14.25" customHeight="1" x14ac:dyDescent="0.15">
      <c r="C599" s="63" t="s">
        <v>109</v>
      </c>
      <c r="D599" s="63" t="s">
        <v>119</v>
      </c>
      <c r="E599" s="64">
        <v>38373</v>
      </c>
      <c r="F599" s="63">
        <v>10836</v>
      </c>
      <c r="G599" s="65">
        <v>4705.5</v>
      </c>
      <c r="L599"/>
      <c r="M599"/>
      <c r="N599"/>
      <c r="O599"/>
    </row>
    <row r="600" spans="3:15" ht="14.25" customHeight="1" x14ac:dyDescent="0.15">
      <c r="C600" s="63" t="s">
        <v>109</v>
      </c>
      <c r="D600" s="63" t="s">
        <v>115</v>
      </c>
      <c r="E600" s="64">
        <v>38375</v>
      </c>
      <c r="F600" s="63">
        <v>10837</v>
      </c>
      <c r="G600" s="65">
        <v>1064.5</v>
      </c>
      <c r="L600"/>
      <c r="M600"/>
      <c r="N600"/>
      <c r="O600"/>
    </row>
    <row r="601" spans="3:15" ht="14.25" customHeight="1" x14ac:dyDescent="0.15">
      <c r="C601" s="63" t="s">
        <v>112</v>
      </c>
      <c r="D601" s="63" t="s">
        <v>114</v>
      </c>
      <c r="E601" s="64">
        <v>38375</v>
      </c>
      <c r="F601" s="63">
        <v>10838</v>
      </c>
      <c r="G601" s="65">
        <v>1938.38</v>
      </c>
      <c r="L601"/>
      <c r="M601"/>
      <c r="N601"/>
      <c r="O601"/>
    </row>
    <row r="602" spans="3:15" ht="14.25" customHeight="1" x14ac:dyDescent="0.15">
      <c r="C602" s="63" t="s">
        <v>112</v>
      </c>
      <c r="D602" s="63" t="s">
        <v>114</v>
      </c>
      <c r="E602" s="64">
        <v>38374</v>
      </c>
      <c r="F602" s="63">
        <v>10839</v>
      </c>
      <c r="G602" s="65">
        <v>827.55</v>
      </c>
      <c r="L602"/>
      <c r="M602"/>
      <c r="N602"/>
      <c r="O602"/>
    </row>
    <row r="603" spans="3:15" ht="14.25" customHeight="1" x14ac:dyDescent="0.15">
      <c r="C603" s="63" t="s">
        <v>112</v>
      </c>
      <c r="D603" s="63" t="s">
        <v>113</v>
      </c>
      <c r="E603" s="64">
        <v>38399</v>
      </c>
      <c r="F603" s="63">
        <v>10840</v>
      </c>
      <c r="G603" s="65">
        <v>211.2</v>
      </c>
      <c r="L603"/>
      <c r="M603"/>
      <c r="N603"/>
      <c r="O603"/>
    </row>
    <row r="604" spans="3:15" ht="14.25" customHeight="1" x14ac:dyDescent="0.15">
      <c r="C604" s="63" t="s">
        <v>109</v>
      </c>
      <c r="D604" s="63" t="s">
        <v>110</v>
      </c>
      <c r="E604" s="64">
        <v>38381</v>
      </c>
      <c r="F604" s="63">
        <v>10841</v>
      </c>
      <c r="G604" s="65">
        <v>4581</v>
      </c>
      <c r="L604"/>
      <c r="M604"/>
      <c r="N604"/>
      <c r="O604"/>
    </row>
    <row r="605" spans="3:15" ht="14.25" customHeight="1" x14ac:dyDescent="0.15">
      <c r="C605" s="63" t="s">
        <v>112</v>
      </c>
      <c r="D605" s="63" t="s">
        <v>116</v>
      </c>
      <c r="E605" s="64">
        <v>38381</v>
      </c>
      <c r="F605" s="63">
        <v>10842</v>
      </c>
      <c r="G605" s="65">
        <v>975</v>
      </c>
      <c r="L605"/>
      <c r="M605"/>
      <c r="N605"/>
      <c r="O605"/>
    </row>
    <row r="606" spans="3:15" ht="14.25" customHeight="1" x14ac:dyDescent="0.15">
      <c r="C606" s="63" t="s">
        <v>112</v>
      </c>
      <c r="D606" s="63" t="s">
        <v>113</v>
      </c>
      <c r="E606" s="64">
        <v>38378</v>
      </c>
      <c r="F606" s="63">
        <v>10843</v>
      </c>
      <c r="G606" s="65">
        <v>159</v>
      </c>
      <c r="L606"/>
      <c r="M606"/>
      <c r="N606"/>
      <c r="O606"/>
    </row>
    <row r="607" spans="3:15" ht="14.25" customHeight="1" x14ac:dyDescent="0.15">
      <c r="C607" s="63" t="s">
        <v>112</v>
      </c>
      <c r="D607" s="63" t="s">
        <v>117</v>
      </c>
      <c r="E607" s="64">
        <v>38378</v>
      </c>
      <c r="F607" s="63">
        <v>10844</v>
      </c>
      <c r="G607" s="65">
        <v>735</v>
      </c>
      <c r="L607"/>
      <c r="M607"/>
      <c r="N607"/>
      <c r="O607"/>
    </row>
    <row r="608" spans="3:15" ht="14.25" customHeight="1" x14ac:dyDescent="0.15">
      <c r="C608" s="63" t="s">
        <v>112</v>
      </c>
      <c r="D608" s="63" t="s">
        <v>117</v>
      </c>
      <c r="E608" s="64">
        <v>38382</v>
      </c>
      <c r="F608" s="63">
        <v>10845</v>
      </c>
      <c r="G608" s="65">
        <v>3812.7</v>
      </c>
      <c r="L608"/>
      <c r="M608"/>
      <c r="N608"/>
      <c r="O608"/>
    </row>
    <row r="609" spans="3:15" ht="14.25" customHeight="1" x14ac:dyDescent="0.15">
      <c r="C609" s="63" t="s">
        <v>112</v>
      </c>
      <c r="D609" s="63" t="s">
        <v>118</v>
      </c>
      <c r="E609" s="64">
        <v>38375</v>
      </c>
      <c r="F609" s="63">
        <v>10846</v>
      </c>
      <c r="G609" s="65">
        <v>1112</v>
      </c>
      <c r="L609"/>
      <c r="M609"/>
      <c r="N609"/>
      <c r="O609"/>
    </row>
    <row r="610" spans="3:15" ht="14.25" customHeight="1" x14ac:dyDescent="0.15">
      <c r="C610" s="63" t="s">
        <v>112</v>
      </c>
      <c r="D610" s="63" t="s">
        <v>113</v>
      </c>
      <c r="E610" s="64">
        <v>38393</v>
      </c>
      <c r="F610" s="63">
        <v>10847</v>
      </c>
      <c r="G610" s="65">
        <v>4931.92</v>
      </c>
      <c r="L610"/>
      <c r="M610"/>
      <c r="N610"/>
      <c r="O610"/>
    </row>
    <row r="611" spans="3:15" ht="14.25" customHeight="1" x14ac:dyDescent="0.15">
      <c r="C611" s="63" t="s">
        <v>109</v>
      </c>
      <c r="D611" s="63" t="s">
        <v>119</v>
      </c>
      <c r="E611" s="64">
        <v>38381</v>
      </c>
      <c r="F611" s="63">
        <v>10848</v>
      </c>
      <c r="G611" s="65">
        <v>931.5</v>
      </c>
      <c r="L611"/>
      <c r="M611"/>
      <c r="N611"/>
      <c r="O611"/>
    </row>
    <row r="612" spans="3:15" ht="14.25" customHeight="1" x14ac:dyDescent="0.15">
      <c r="C612" s="63" t="s">
        <v>109</v>
      </c>
      <c r="D612" s="63" t="s">
        <v>115</v>
      </c>
      <c r="E612" s="64">
        <v>38382</v>
      </c>
      <c r="F612" s="63">
        <v>10849</v>
      </c>
      <c r="G612" s="65">
        <v>967.82</v>
      </c>
      <c r="L612"/>
      <c r="M612"/>
      <c r="N612"/>
      <c r="O612"/>
    </row>
    <row r="613" spans="3:15" ht="14.25" customHeight="1" x14ac:dyDescent="0.15">
      <c r="C613" s="63" t="s">
        <v>112</v>
      </c>
      <c r="D613" s="63" t="s">
        <v>116</v>
      </c>
      <c r="E613" s="64">
        <v>38382</v>
      </c>
      <c r="F613" s="63">
        <v>10850</v>
      </c>
      <c r="G613" s="65">
        <v>629</v>
      </c>
      <c r="L613"/>
      <c r="M613"/>
      <c r="N613"/>
      <c r="O613"/>
    </row>
    <row r="614" spans="3:15" ht="14.25" customHeight="1" x14ac:dyDescent="0.15">
      <c r="C614" s="63" t="s">
        <v>109</v>
      </c>
      <c r="D614" s="63" t="s">
        <v>110</v>
      </c>
      <c r="E614" s="64">
        <v>38385</v>
      </c>
      <c r="F614" s="63">
        <v>10851</v>
      </c>
      <c r="G614" s="65">
        <v>2603</v>
      </c>
      <c r="L614"/>
      <c r="M614"/>
      <c r="N614"/>
      <c r="O614"/>
    </row>
    <row r="615" spans="3:15" ht="14.25" customHeight="1" x14ac:dyDescent="0.15">
      <c r="C615" s="63" t="s">
        <v>112</v>
      </c>
      <c r="D615" s="63" t="s">
        <v>117</v>
      </c>
      <c r="E615" s="64">
        <v>38382</v>
      </c>
      <c r="F615" s="63">
        <v>10852</v>
      </c>
      <c r="G615" s="65">
        <v>2984</v>
      </c>
      <c r="L615"/>
      <c r="M615"/>
      <c r="N615"/>
      <c r="O615"/>
    </row>
    <row r="616" spans="3:15" ht="14.25" customHeight="1" x14ac:dyDescent="0.15">
      <c r="C616" s="63" t="s">
        <v>109</v>
      </c>
      <c r="D616" s="63" t="s">
        <v>115</v>
      </c>
      <c r="E616" s="64">
        <v>38386</v>
      </c>
      <c r="F616" s="63">
        <v>10853</v>
      </c>
      <c r="G616" s="65">
        <v>625</v>
      </c>
      <c r="L616"/>
      <c r="M616"/>
      <c r="N616"/>
      <c r="O616"/>
    </row>
    <row r="617" spans="3:15" ht="14.25" customHeight="1" x14ac:dyDescent="0.15">
      <c r="C617" s="63" t="s">
        <v>112</v>
      </c>
      <c r="D617" s="63" t="s">
        <v>114</v>
      </c>
      <c r="E617" s="64">
        <v>38388</v>
      </c>
      <c r="F617" s="63">
        <v>10854</v>
      </c>
      <c r="G617" s="65">
        <v>2966.5</v>
      </c>
      <c r="L617"/>
      <c r="M617"/>
      <c r="N617"/>
      <c r="O617"/>
    </row>
    <row r="618" spans="3:15" ht="14.25" customHeight="1" x14ac:dyDescent="0.15">
      <c r="C618" s="63" t="s">
        <v>112</v>
      </c>
      <c r="D618" s="63" t="s">
        <v>114</v>
      </c>
      <c r="E618" s="64">
        <v>38387</v>
      </c>
      <c r="F618" s="63">
        <v>10855</v>
      </c>
      <c r="G618" s="65">
        <v>2227.89</v>
      </c>
      <c r="L618"/>
      <c r="M618"/>
      <c r="N618"/>
      <c r="O618"/>
    </row>
    <row r="619" spans="3:15" ht="14.25" customHeight="1" x14ac:dyDescent="0.15">
      <c r="C619" s="63" t="s">
        <v>112</v>
      </c>
      <c r="D619" s="63" t="s">
        <v>114</v>
      </c>
      <c r="E619" s="64">
        <v>38393</v>
      </c>
      <c r="F619" s="63">
        <v>10856</v>
      </c>
      <c r="G619" s="65">
        <v>660</v>
      </c>
      <c r="L619"/>
      <c r="M619"/>
      <c r="N619"/>
      <c r="O619"/>
    </row>
    <row r="620" spans="3:15" ht="14.25" customHeight="1" x14ac:dyDescent="0.15">
      <c r="C620" s="63" t="s">
        <v>112</v>
      </c>
      <c r="D620" s="63" t="s">
        <v>117</v>
      </c>
      <c r="E620" s="64">
        <v>38389</v>
      </c>
      <c r="F620" s="63">
        <v>10857</v>
      </c>
      <c r="G620" s="65">
        <v>2048.2199999999998</v>
      </c>
      <c r="L620"/>
      <c r="M620"/>
      <c r="N620"/>
      <c r="O620"/>
    </row>
    <row r="621" spans="3:15" ht="14.25" customHeight="1" x14ac:dyDescent="0.15">
      <c r="C621" s="63" t="s">
        <v>112</v>
      </c>
      <c r="D621" s="63" t="s">
        <v>118</v>
      </c>
      <c r="E621" s="64">
        <v>38386</v>
      </c>
      <c r="F621" s="63">
        <v>10858</v>
      </c>
      <c r="G621" s="65">
        <v>649</v>
      </c>
      <c r="L621"/>
      <c r="M621"/>
      <c r="N621"/>
      <c r="O621"/>
    </row>
    <row r="622" spans="3:15" ht="14.25" customHeight="1" x14ac:dyDescent="0.15">
      <c r="C622" s="63" t="s">
        <v>112</v>
      </c>
      <c r="D622" s="63" t="s">
        <v>116</v>
      </c>
      <c r="E622" s="64">
        <v>38385</v>
      </c>
      <c r="F622" s="63">
        <v>10859</v>
      </c>
      <c r="G622" s="65">
        <v>1078.69</v>
      </c>
      <c r="L622"/>
      <c r="M622"/>
      <c r="N622"/>
      <c r="O622"/>
    </row>
    <row r="623" spans="3:15" ht="14.25" customHeight="1" x14ac:dyDescent="0.15">
      <c r="C623" s="63" t="s">
        <v>112</v>
      </c>
      <c r="D623" s="63" t="s">
        <v>114</v>
      </c>
      <c r="E623" s="64">
        <v>38387</v>
      </c>
      <c r="F623" s="63">
        <v>10860</v>
      </c>
      <c r="G623" s="65">
        <v>519</v>
      </c>
      <c r="L623"/>
      <c r="M623"/>
      <c r="N623"/>
      <c r="O623"/>
    </row>
    <row r="624" spans="3:15" ht="14.25" customHeight="1" x14ac:dyDescent="0.15">
      <c r="C624" s="63" t="s">
        <v>112</v>
      </c>
      <c r="D624" s="63" t="s">
        <v>113</v>
      </c>
      <c r="E624" s="64">
        <v>38400</v>
      </c>
      <c r="F624" s="63">
        <v>10861</v>
      </c>
      <c r="G624" s="65">
        <v>3523.4</v>
      </c>
      <c r="L624"/>
      <c r="M624"/>
      <c r="N624"/>
      <c r="O624"/>
    </row>
    <row r="625" spans="3:15" ht="14.25" customHeight="1" x14ac:dyDescent="0.15">
      <c r="C625" s="63" t="s">
        <v>112</v>
      </c>
      <c r="D625" s="63" t="s">
        <v>117</v>
      </c>
      <c r="E625" s="64">
        <v>38385</v>
      </c>
      <c r="F625" s="63">
        <v>10862</v>
      </c>
      <c r="G625" s="65">
        <v>581</v>
      </c>
      <c r="L625"/>
      <c r="M625"/>
      <c r="N625"/>
      <c r="O625"/>
    </row>
    <row r="626" spans="3:15" ht="14.25" customHeight="1" x14ac:dyDescent="0.15">
      <c r="C626" s="63" t="s">
        <v>112</v>
      </c>
      <c r="D626" s="63" t="s">
        <v>113</v>
      </c>
      <c r="E626" s="64">
        <v>38400</v>
      </c>
      <c r="F626" s="63">
        <v>10863</v>
      </c>
      <c r="G626" s="65">
        <v>441.15</v>
      </c>
      <c r="L626"/>
      <c r="M626"/>
      <c r="N626"/>
      <c r="O626"/>
    </row>
    <row r="627" spans="3:15" ht="14.25" customHeight="1" x14ac:dyDescent="0.15">
      <c r="C627" s="63" t="s">
        <v>112</v>
      </c>
      <c r="D627" s="63" t="s">
        <v>113</v>
      </c>
      <c r="E627" s="64">
        <v>38392</v>
      </c>
      <c r="F627" s="63">
        <v>10864</v>
      </c>
      <c r="G627" s="65">
        <v>282</v>
      </c>
      <c r="L627"/>
      <c r="M627"/>
      <c r="N627"/>
      <c r="O627"/>
    </row>
    <row r="628" spans="3:15" ht="14.25" customHeight="1" x14ac:dyDescent="0.15">
      <c r="C628" s="63" t="s">
        <v>112</v>
      </c>
      <c r="D628" s="63" t="s">
        <v>118</v>
      </c>
      <c r="E628" s="64">
        <v>38395</v>
      </c>
      <c r="F628" s="63">
        <v>10865</v>
      </c>
      <c r="G628" s="65">
        <v>16387.5</v>
      </c>
      <c r="L628"/>
      <c r="M628"/>
      <c r="N628"/>
      <c r="O628"/>
    </row>
    <row r="629" spans="3:15" ht="14.25" customHeight="1" x14ac:dyDescent="0.15">
      <c r="C629" s="63" t="s">
        <v>109</v>
      </c>
      <c r="D629" s="63" t="s">
        <v>110</v>
      </c>
      <c r="E629" s="64">
        <v>38395</v>
      </c>
      <c r="F629" s="63">
        <v>10866</v>
      </c>
      <c r="G629" s="65">
        <v>1096.2</v>
      </c>
      <c r="L629"/>
      <c r="M629"/>
      <c r="N629"/>
      <c r="O629"/>
    </row>
    <row r="630" spans="3:15" ht="14.25" customHeight="1" x14ac:dyDescent="0.15">
      <c r="C630" s="63" t="s">
        <v>109</v>
      </c>
      <c r="D630" s="63" t="s">
        <v>111</v>
      </c>
      <c r="E630" s="64">
        <v>38394</v>
      </c>
      <c r="F630" s="63">
        <v>10867</v>
      </c>
      <c r="G630" s="65">
        <v>98.4</v>
      </c>
      <c r="L630"/>
      <c r="M630"/>
      <c r="N630"/>
      <c r="O630"/>
    </row>
    <row r="631" spans="3:15" ht="14.25" customHeight="1" x14ac:dyDescent="0.15">
      <c r="C631" s="63" t="s">
        <v>109</v>
      </c>
      <c r="D631" s="63" t="s">
        <v>119</v>
      </c>
      <c r="E631" s="64">
        <v>38406</v>
      </c>
      <c r="F631" s="63">
        <v>10868</v>
      </c>
      <c r="G631" s="65">
        <v>1920.6</v>
      </c>
      <c r="L631"/>
      <c r="M631"/>
      <c r="N631"/>
      <c r="O631"/>
    </row>
    <row r="632" spans="3:15" ht="14.25" customHeight="1" x14ac:dyDescent="0.15">
      <c r="C632" s="63" t="s">
        <v>109</v>
      </c>
      <c r="D632" s="63" t="s">
        <v>110</v>
      </c>
      <c r="E632" s="64">
        <v>38392</v>
      </c>
      <c r="F632" s="63">
        <v>10869</v>
      </c>
      <c r="G632" s="65">
        <v>1630</v>
      </c>
      <c r="L632"/>
      <c r="M632"/>
      <c r="N632"/>
      <c r="O632"/>
    </row>
    <row r="633" spans="3:15" ht="14.25" customHeight="1" x14ac:dyDescent="0.15">
      <c r="C633" s="63" t="s">
        <v>109</v>
      </c>
      <c r="D633" s="63" t="s">
        <v>110</v>
      </c>
      <c r="E633" s="64">
        <v>38396</v>
      </c>
      <c r="F633" s="63">
        <v>10870</v>
      </c>
      <c r="G633" s="65">
        <v>160</v>
      </c>
      <c r="L633"/>
      <c r="M633"/>
      <c r="N633"/>
      <c r="O633"/>
    </row>
    <row r="634" spans="3:15" ht="14.25" customHeight="1" x14ac:dyDescent="0.15">
      <c r="C634" s="63" t="s">
        <v>109</v>
      </c>
      <c r="D634" s="63" t="s">
        <v>115</v>
      </c>
      <c r="E634" s="64">
        <v>38393</v>
      </c>
      <c r="F634" s="63">
        <v>10871</v>
      </c>
      <c r="G634" s="65">
        <v>1979.23</v>
      </c>
      <c r="L634"/>
      <c r="M634"/>
      <c r="N634"/>
      <c r="O634"/>
    </row>
    <row r="635" spans="3:15" ht="14.25" customHeight="1" x14ac:dyDescent="0.15">
      <c r="C635" s="63" t="s">
        <v>109</v>
      </c>
      <c r="D635" s="63" t="s">
        <v>110</v>
      </c>
      <c r="E635" s="64">
        <v>38392</v>
      </c>
      <c r="F635" s="63">
        <v>10872</v>
      </c>
      <c r="G635" s="65">
        <v>2058.46</v>
      </c>
      <c r="L635"/>
      <c r="M635"/>
      <c r="N635"/>
      <c r="O635"/>
    </row>
    <row r="636" spans="3:15" ht="14.25" customHeight="1" x14ac:dyDescent="0.15">
      <c r="C636" s="63" t="s">
        <v>112</v>
      </c>
      <c r="D636" s="63" t="s">
        <v>113</v>
      </c>
      <c r="E636" s="64">
        <v>38392</v>
      </c>
      <c r="F636" s="63">
        <v>10873</v>
      </c>
      <c r="G636" s="65">
        <v>336.8</v>
      </c>
      <c r="L636"/>
      <c r="M636"/>
      <c r="N636"/>
      <c r="O636"/>
    </row>
    <row r="637" spans="3:15" ht="14.25" customHeight="1" x14ac:dyDescent="0.15">
      <c r="C637" s="63" t="s">
        <v>109</v>
      </c>
      <c r="D637" s="63" t="s">
        <v>110</v>
      </c>
      <c r="E637" s="64">
        <v>38394</v>
      </c>
      <c r="F637" s="63">
        <v>10874</v>
      </c>
      <c r="G637" s="65">
        <v>310</v>
      </c>
      <c r="L637"/>
      <c r="M637"/>
      <c r="N637"/>
      <c r="O637"/>
    </row>
    <row r="638" spans="3:15" ht="14.25" customHeight="1" x14ac:dyDescent="0.15">
      <c r="C638" s="63" t="s">
        <v>112</v>
      </c>
      <c r="D638" s="63" t="s">
        <v>113</v>
      </c>
      <c r="E638" s="64">
        <v>38414</v>
      </c>
      <c r="F638" s="63">
        <v>10875</v>
      </c>
      <c r="G638" s="65">
        <v>709.55</v>
      </c>
      <c r="L638"/>
      <c r="M638"/>
      <c r="N638"/>
      <c r="O638"/>
    </row>
    <row r="639" spans="3:15" ht="14.25" customHeight="1" x14ac:dyDescent="0.15">
      <c r="C639" s="63" t="s">
        <v>109</v>
      </c>
      <c r="D639" s="63" t="s">
        <v>119</v>
      </c>
      <c r="E639" s="64">
        <v>38395</v>
      </c>
      <c r="F639" s="63">
        <v>10876</v>
      </c>
      <c r="G639" s="65">
        <v>917</v>
      </c>
      <c r="L639"/>
      <c r="M639"/>
      <c r="N639"/>
      <c r="O639"/>
    </row>
    <row r="640" spans="3:15" ht="14.25" customHeight="1" x14ac:dyDescent="0.15">
      <c r="C640" s="63" t="s">
        <v>112</v>
      </c>
      <c r="D640" s="63" t="s">
        <v>116</v>
      </c>
      <c r="E640" s="64">
        <v>38402</v>
      </c>
      <c r="F640" s="63">
        <v>10877</v>
      </c>
      <c r="G640" s="65">
        <v>1955.13</v>
      </c>
      <c r="L640"/>
      <c r="M640"/>
      <c r="N640"/>
      <c r="O640"/>
    </row>
    <row r="641" spans="3:15" ht="14.25" customHeight="1" x14ac:dyDescent="0.15">
      <c r="C641" s="63" t="s">
        <v>112</v>
      </c>
      <c r="D641" s="63" t="s">
        <v>113</v>
      </c>
      <c r="E641" s="64">
        <v>38395</v>
      </c>
      <c r="F641" s="63">
        <v>10878</v>
      </c>
      <c r="G641" s="65">
        <v>1539</v>
      </c>
      <c r="L641"/>
      <c r="M641"/>
      <c r="N641"/>
      <c r="O641"/>
    </row>
    <row r="642" spans="3:15" ht="14.25" customHeight="1" x14ac:dyDescent="0.15">
      <c r="C642" s="63" t="s">
        <v>112</v>
      </c>
      <c r="D642" s="63" t="s">
        <v>114</v>
      </c>
      <c r="E642" s="64">
        <v>38395</v>
      </c>
      <c r="F642" s="63">
        <v>10879</v>
      </c>
      <c r="G642" s="65">
        <v>611.29999999999995</v>
      </c>
      <c r="L642"/>
      <c r="M642"/>
      <c r="N642"/>
      <c r="O642"/>
    </row>
    <row r="643" spans="3:15" ht="14.25" customHeight="1" x14ac:dyDescent="0.15">
      <c r="C643" s="63" t="s">
        <v>109</v>
      </c>
      <c r="D643" s="63" t="s">
        <v>119</v>
      </c>
      <c r="E643" s="64">
        <v>38401</v>
      </c>
      <c r="F643" s="63">
        <v>10880</v>
      </c>
      <c r="G643" s="65">
        <v>1500</v>
      </c>
      <c r="L643"/>
      <c r="M643"/>
      <c r="N643"/>
      <c r="O643"/>
    </row>
    <row r="644" spans="3:15" ht="14.25" customHeight="1" x14ac:dyDescent="0.15">
      <c r="C644" s="63" t="s">
        <v>112</v>
      </c>
      <c r="D644" s="63" t="s">
        <v>113</v>
      </c>
      <c r="E644" s="64">
        <v>38401</v>
      </c>
      <c r="F644" s="63">
        <v>10881</v>
      </c>
      <c r="G644" s="65">
        <v>150</v>
      </c>
      <c r="L644"/>
      <c r="M644"/>
      <c r="N644"/>
      <c r="O644"/>
    </row>
    <row r="645" spans="3:15" ht="14.25" customHeight="1" x14ac:dyDescent="0.15">
      <c r="C645" s="63" t="s">
        <v>112</v>
      </c>
      <c r="D645" s="63" t="s">
        <v>113</v>
      </c>
      <c r="E645" s="64">
        <v>38403</v>
      </c>
      <c r="F645" s="63">
        <v>10882</v>
      </c>
      <c r="G645" s="65">
        <v>892.64</v>
      </c>
      <c r="L645"/>
      <c r="M645"/>
      <c r="N645"/>
      <c r="O645"/>
    </row>
    <row r="646" spans="3:15" ht="14.25" customHeight="1" x14ac:dyDescent="0.15">
      <c r="C646" s="63" t="s">
        <v>112</v>
      </c>
      <c r="D646" s="63" t="s">
        <v>117</v>
      </c>
      <c r="E646" s="64">
        <v>38403</v>
      </c>
      <c r="F646" s="63">
        <v>10883</v>
      </c>
      <c r="G646" s="65">
        <v>36</v>
      </c>
      <c r="L646"/>
      <c r="M646"/>
      <c r="N646"/>
      <c r="O646"/>
    </row>
    <row r="647" spans="3:15" ht="14.25" customHeight="1" x14ac:dyDescent="0.15">
      <c r="C647" s="63" t="s">
        <v>112</v>
      </c>
      <c r="D647" s="63" t="s">
        <v>113</v>
      </c>
      <c r="E647" s="64">
        <v>38396</v>
      </c>
      <c r="F647" s="63">
        <v>10884</v>
      </c>
      <c r="G647" s="65">
        <v>1378.07</v>
      </c>
      <c r="L647"/>
      <c r="M647"/>
      <c r="N647"/>
      <c r="O647"/>
    </row>
    <row r="648" spans="3:15" ht="14.25" customHeight="1" x14ac:dyDescent="0.15">
      <c r="C648" s="63" t="s">
        <v>109</v>
      </c>
      <c r="D648" s="63" t="s">
        <v>111</v>
      </c>
      <c r="E648" s="64">
        <v>38401</v>
      </c>
      <c r="F648" s="63">
        <v>10885</v>
      </c>
      <c r="G648" s="65">
        <v>1209</v>
      </c>
      <c r="L648"/>
      <c r="M648"/>
      <c r="N648"/>
      <c r="O648"/>
    </row>
    <row r="649" spans="3:15" ht="14.25" customHeight="1" x14ac:dyDescent="0.15">
      <c r="C649" s="63" t="s">
        <v>112</v>
      </c>
      <c r="D649" s="63" t="s">
        <v>116</v>
      </c>
      <c r="E649" s="64">
        <v>38413</v>
      </c>
      <c r="F649" s="63">
        <v>10886</v>
      </c>
      <c r="G649" s="65">
        <v>3127.5</v>
      </c>
      <c r="L649"/>
      <c r="M649"/>
      <c r="N649"/>
      <c r="O649"/>
    </row>
    <row r="650" spans="3:15" ht="14.25" customHeight="1" x14ac:dyDescent="0.15">
      <c r="C650" s="63" t="s">
        <v>112</v>
      </c>
      <c r="D650" s="63" t="s">
        <v>117</v>
      </c>
      <c r="E650" s="64">
        <v>38399</v>
      </c>
      <c r="F650" s="63">
        <v>10887</v>
      </c>
      <c r="G650" s="65">
        <v>70</v>
      </c>
      <c r="L650"/>
      <c r="M650"/>
      <c r="N650"/>
      <c r="O650"/>
    </row>
    <row r="651" spans="3:15" ht="14.25" customHeight="1" x14ac:dyDescent="0.15">
      <c r="C651" s="63" t="s">
        <v>112</v>
      </c>
      <c r="D651" s="63" t="s">
        <v>116</v>
      </c>
      <c r="E651" s="64">
        <v>38406</v>
      </c>
      <c r="F651" s="63">
        <v>10888</v>
      </c>
      <c r="G651" s="65">
        <v>605</v>
      </c>
      <c r="L651"/>
      <c r="M651"/>
      <c r="N651"/>
      <c r="O651"/>
    </row>
    <row r="652" spans="3:15" ht="14.25" customHeight="1" x14ac:dyDescent="0.15">
      <c r="C652" s="63" t="s">
        <v>109</v>
      </c>
      <c r="D652" s="63" t="s">
        <v>115</v>
      </c>
      <c r="E652" s="64">
        <v>38406</v>
      </c>
      <c r="F652" s="63">
        <v>10889</v>
      </c>
      <c r="G652" s="65">
        <v>11380</v>
      </c>
      <c r="L652"/>
      <c r="M652"/>
      <c r="N652"/>
      <c r="O652"/>
    </row>
    <row r="653" spans="3:15" ht="14.25" customHeight="1" x14ac:dyDescent="0.15">
      <c r="C653" s="63" t="s">
        <v>109</v>
      </c>
      <c r="D653" s="63" t="s">
        <v>119</v>
      </c>
      <c r="E653" s="64">
        <v>38401</v>
      </c>
      <c r="F653" s="63">
        <v>10890</v>
      </c>
      <c r="G653" s="65">
        <v>860.1</v>
      </c>
      <c r="L653"/>
      <c r="M653"/>
      <c r="N653"/>
      <c r="O653"/>
    </row>
    <row r="654" spans="3:15" ht="14.25" customHeight="1" x14ac:dyDescent="0.15">
      <c r="C654" s="63" t="s">
        <v>109</v>
      </c>
      <c r="D654" s="63" t="s">
        <v>119</v>
      </c>
      <c r="E654" s="64">
        <v>38402</v>
      </c>
      <c r="F654" s="63">
        <v>10891</v>
      </c>
      <c r="G654" s="65">
        <v>368.93</v>
      </c>
      <c r="L654"/>
      <c r="M654"/>
      <c r="N654"/>
      <c r="O654"/>
    </row>
    <row r="655" spans="3:15" ht="14.25" customHeight="1" x14ac:dyDescent="0.15">
      <c r="C655" s="63" t="s">
        <v>112</v>
      </c>
      <c r="D655" s="63" t="s">
        <v>113</v>
      </c>
      <c r="E655" s="64">
        <v>38402</v>
      </c>
      <c r="F655" s="63">
        <v>10892</v>
      </c>
      <c r="G655" s="65">
        <v>2090</v>
      </c>
      <c r="L655"/>
      <c r="M655"/>
      <c r="N655"/>
      <c r="O655"/>
    </row>
    <row r="656" spans="3:15" ht="14.25" customHeight="1" x14ac:dyDescent="0.15">
      <c r="C656" s="63" t="s">
        <v>109</v>
      </c>
      <c r="D656" s="63" t="s">
        <v>115</v>
      </c>
      <c r="E656" s="64">
        <v>38403</v>
      </c>
      <c r="F656" s="63">
        <v>10893</v>
      </c>
      <c r="G656" s="65">
        <v>5502.11</v>
      </c>
      <c r="L656"/>
      <c r="M656"/>
      <c r="N656"/>
      <c r="O656"/>
    </row>
    <row r="657" spans="3:15" ht="14.25" customHeight="1" x14ac:dyDescent="0.15">
      <c r="C657" s="63" t="s">
        <v>112</v>
      </c>
      <c r="D657" s="63" t="s">
        <v>116</v>
      </c>
      <c r="E657" s="64">
        <v>38403</v>
      </c>
      <c r="F657" s="63">
        <v>10894</v>
      </c>
      <c r="G657" s="65">
        <v>2753.1</v>
      </c>
      <c r="L657"/>
      <c r="M657"/>
      <c r="N657"/>
      <c r="O657"/>
    </row>
    <row r="658" spans="3:15" ht="14.25" customHeight="1" x14ac:dyDescent="0.15">
      <c r="C658" s="63" t="s">
        <v>112</v>
      </c>
      <c r="D658" s="63" t="s">
        <v>114</v>
      </c>
      <c r="E658" s="64">
        <v>38406</v>
      </c>
      <c r="F658" s="63">
        <v>10895</v>
      </c>
      <c r="G658" s="65">
        <v>6379.4</v>
      </c>
      <c r="L658"/>
      <c r="M658"/>
      <c r="N658"/>
      <c r="O658"/>
    </row>
    <row r="659" spans="3:15" ht="14.25" customHeight="1" x14ac:dyDescent="0.15">
      <c r="C659" s="63" t="s">
        <v>109</v>
      </c>
      <c r="D659" s="63" t="s">
        <v>119</v>
      </c>
      <c r="E659" s="64">
        <v>38410</v>
      </c>
      <c r="F659" s="63">
        <v>10896</v>
      </c>
      <c r="G659" s="65">
        <v>750.5</v>
      </c>
      <c r="L659"/>
      <c r="M659"/>
      <c r="N659"/>
      <c r="O659"/>
    </row>
    <row r="660" spans="3:15" ht="14.25" customHeight="1" x14ac:dyDescent="0.15">
      <c r="C660" s="63" t="s">
        <v>112</v>
      </c>
      <c r="D660" s="63" t="s">
        <v>114</v>
      </c>
      <c r="E660" s="64">
        <v>38408</v>
      </c>
      <c r="F660" s="63">
        <v>10897</v>
      </c>
      <c r="G660" s="65">
        <v>10835.24</v>
      </c>
      <c r="L660"/>
      <c r="M660"/>
      <c r="N660"/>
      <c r="O660"/>
    </row>
    <row r="661" spans="3:15" ht="14.25" customHeight="1" x14ac:dyDescent="0.15">
      <c r="C661" s="63" t="s">
        <v>112</v>
      </c>
      <c r="D661" s="63" t="s">
        <v>113</v>
      </c>
      <c r="E661" s="64">
        <v>38417</v>
      </c>
      <c r="F661" s="63">
        <v>10898</v>
      </c>
      <c r="G661" s="65">
        <v>30</v>
      </c>
      <c r="L661"/>
      <c r="M661"/>
      <c r="N661"/>
      <c r="O661"/>
    </row>
    <row r="662" spans="3:15" ht="14.25" customHeight="1" x14ac:dyDescent="0.15">
      <c r="C662" s="63" t="s">
        <v>109</v>
      </c>
      <c r="D662" s="63" t="s">
        <v>110</v>
      </c>
      <c r="E662" s="64">
        <v>38409</v>
      </c>
      <c r="F662" s="63">
        <v>10899</v>
      </c>
      <c r="G662" s="65">
        <v>122.4</v>
      </c>
      <c r="L662"/>
      <c r="M662"/>
      <c r="N662"/>
      <c r="O662"/>
    </row>
    <row r="663" spans="3:15" ht="14.25" customHeight="1" x14ac:dyDescent="0.15">
      <c r="C663" s="63" t="s">
        <v>112</v>
      </c>
      <c r="D663" s="63" t="s">
        <v>116</v>
      </c>
      <c r="E663" s="64">
        <v>38415</v>
      </c>
      <c r="F663" s="63">
        <v>10900</v>
      </c>
      <c r="G663" s="65">
        <v>33.75</v>
      </c>
      <c r="L663"/>
      <c r="M663"/>
      <c r="N663"/>
      <c r="O663"/>
    </row>
    <row r="664" spans="3:15" ht="14.25" customHeight="1" x14ac:dyDescent="0.15">
      <c r="C664" s="63" t="s">
        <v>112</v>
      </c>
      <c r="D664" s="63" t="s">
        <v>113</v>
      </c>
      <c r="E664" s="64">
        <v>38409</v>
      </c>
      <c r="F664" s="63">
        <v>10901</v>
      </c>
      <c r="G664" s="65">
        <v>934.5</v>
      </c>
      <c r="L664"/>
      <c r="M664"/>
      <c r="N664"/>
      <c r="O664"/>
    </row>
    <row r="665" spans="3:15" ht="14.25" customHeight="1" x14ac:dyDescent="0.15">
      <c r="C665" s="63" t="s">
        <v>112</v>
      </c>
      <c r="D665" s="63" t="s">
        <v>116</v>
      </c>
      <c r="E665" s="64">
        <v>38414</v>
      </c>
      <c r="F665" s="63">
        <v>10902</v>
      </c>
      <c r="G665" s="65">
        <v>863.43</v>
      </c>
      <c r="L665"/>
      <c r="M665"/>
      <c r="N665"/>
      <c r="O665"/>
    </row>
    <row r="666" spans="3:15" ht="14.25" customHeight="1" x14ac:dyDescent="0.15">
      <c r="C666" s="63" t="s">
        <v>112</v>
      </c>
      <c r="D666" s="63" t="s">
        <v>114</v>
      </c>
      <c r="E666" s="64">
        <v>38415</v>
      </c>
      <c r="F666" s="63">
        <v>10903</v>
      </c>
      <c r="G666" s="65">
        <v>932.05</v>
      </c>
      <c r="L666"/>
      <c r="M666"/>
      <c r="N666"/>
      <c r="O666"/>
    </row>
    <row r="667" spans="3:15" ht="14.25" customHeight="1" x14ac:dyDescent="0.15">
      <c r="C667" s="63" t="s">
        <v>112</v>
      </c>
      <c r="D667" s="63" t="s">
        <v>114</v>
      </c>
      <c r="E667" s="64">
        <v>38410</v>
      </c>
      <c r="F667" s="63">
        <v>10904</v>
      </c>
      <c r="G667" s="65">
        <v>1924.25</v>
      </c>
      <c r="L667"/>
      <c r="M667"/>
      <c r="N667"/>
      <c r="O667"/>
    </row>
    <row r="668" spans="3:15" ht="14.25" customHeight="1" x14ac:dyDescent="0.15">
      <c r="C668" s="63" t="s">
        <v>109</v>
      </c>
      <c r="D668" s="63" t="s">
        <v>115</v>
      </c>
      <c r="E668" s="64">
        <v>38417</v>
      </c>
      <c r="F668" s="63">
        <v>10905</v>
      </c>
      <c r="G668" s="65">
        <v>342</v>
      </c>
      <c r="L668"/>
      <c r="M668"/>
      <c r="N668"/>
      <c r="O668"/>
    </row>
    <row r="669" spans="3:15" ht="14.25" customHeight="1" x14ac:dyDescent="0.15">
      <c r="C669" s="63" t="s">
        <v>112</v>
      </c>
      <c r="D669" s="63" t="s">
        <v>113</v>
      </c>
      <c r="E669" s="64">
        <v>38414</v>
      </c>
      <c r="F669" s="63">
        <v>10906</v>
      </c>
      <c r="G669" s="65">
        <v>427.5</v>
      </c>
      <c r="L669"/>
      <c r="M669"/>
      <c r="N669"/>
      <c r="O669"/>
    </row>
    <row r="670" spans="3:15" ht="14.25" customHeight="1" x14ac:dyDescent="0.15">
      <c r="C670" s="63" t="s">
        <v>109</v>
      </c>
      <c r="D670" s="63" t="s">
        <v>111</v>
      </c>
      <c r="E670" s="64">
        <v>38410</v>
      </c>
      <c r="F670" s="63">
        <v>10907</v>
      </c>
      <c r="G670" s="65">
        <v>108.5</v>
      </c>
      <c r="L670"/>
      <c r="M670"/>
      <c r="N670"/>
      <c r="O670"/>
    </row>
    <row r="671" spans="3:15" ht="14.25" customHeight="1" x14ac:dyDescent="0.15">
      <c r="C671" s="63" t="s">
        <v>112</v>
      </c>
      <c r="D671" s="63" t="s">
        <v>113</v>
      </c>
      <c r="E671" s="64">
        <v>38417</v>
      </c>
      <c r="F671" s="63">
        <v>10908</v>
      </c>
      <c r="G671" s="65">
        <v>663.1</v>
      </c>
      <c r="L671"/>
      <c r="M671"/>
      <c r="N671"/>
      <c r="O671"/>
    </row>
    <row r="672" spans="3:15" ht="14.25" customHeight="1" x14ac:dyDescent="0.15">
      <c r="C672" s="63" t="s">
        <v>112</v>
      </c>
      <c r="D672" s="63" t="s">
        <v>116</v>
      </c>
      <c r="E672" s="64">
        <v>38421</v>
      </c>
      <c r="F672" s="63">
        <v>10909</v>
      </c>
      <c r="G672" s="65">
        <v>670</v>
      </c>
      <c r="L672"/>
      <c r="M672"/>
      <c r="N672"/>
      <c r="O672"/>
    </row>
    <row r="673" spans="3:15" ht="14.25" customHeight="1" x14ac:dyDescent="0.15">
      <c r="C673" s="63" t="s">
        <v>112</v>
      </c>
      <c r="D673" s="63" t="s">
        <v>116</v>
      </c>
      <c r="E673" s="64">
        <v>38415</v>
      </c>
      <c r="F673" s="63">
        <v>10910</v>
      </c>
      <c r="G673" s="65">
        <v>452.9</v>
      </c>
      <c r="L673"/>
      <c r="M673"/>
      <c r="N673"/>
      <c r="O673"/>
    </row>
    <row r="674" spans="3:15" ht="14.25" customHeight="1" x14ac:dyDescent="0.15">
      <c r="C674" s="63" t="s">
        <v>112</v>
      </c>
      <c r="D674" s="63" t="s">
        <v>114</v>
      </c>
      <c r="E674" s="64">
        <v>38416</v>
      </c>
      <c r="F674" s="63">
        <v>10911</v>
      </c>
      <c r="G674" s="65">
        <v>858</v>
      </c>
      <c r="L674"/>
      <c r="M674"/>
      <c r="N674"/>
      <c r="O674"/>
    </row>
    <row r="675" spans="3:15" ht="14.25" customHeight="1" x14ac:dyDescent="0.15">
      <c r="C675" s="63" t="s">
        <v>112</v>
      </c>
      <c r="D675" s="63" t="s">
        <v>118</v>
      </c>
      <c r="E675" s="64">
        <v>38429</v>
      </c>
      <c r="F675" s="63">
        <v>10912</v>
      </c>
      <c r="G675" s="65">
        <v>6200.55</v>
      </c>
      <c r="L675"/>
      <c r="M675"/>
      <c r="N675"/>
      <c r="O675"/>
    </row>
    <row r="676" spans="3:15" ht="14.25" customHeight="1" x14ac:dyDescent="0.15">
      <c r="C676" s="63" t="s">
        <v>112</v>
      </c>
      <c r="D676" s="63" t="s">
        <v>113</v>
      </c>
      <c r="E676" s="64">
        <v>38415</v>
      </c>
      <c r="F676" s="63">
        <v>10913</v>
      </c>
      <c r="G676" s="65">
        <v>768.75</v>
      </c>
      <c r="L676"/>
      <c r="M676"/>
      <c r="N676"/>
      <c r="O676"/>
    </row>
    <row r="677" spans="3:15" ht="14.25" customHeight="1" x14ac:dyDescent="0.15">
      <c r="C677" s="63" t="s">
        <v>109</v>
      </c>
      <c r="D677" s="63" t="s">
        <v>111</v>
      </c>
      <c r="E677" s="64">
        <v>38413</v>
      </c>
      <c r="F677" s="63">
        <v>10914</v>
      </c>
      <c r="G677" s="65">
        <v>537.5</v>
      </c>
      <c r="L677"/>
      <c r="M677"/>
      <c r="N677"/>
      <c r="O677"/>
    </row>
    <row r="678" spans="3:15" ht="14.25" customHeight="1" x14ac:dyDescent="0.15">
      <c r="C678" s="63" t="s">
        <v>112</v>
      </c>
      <c r="D678" s="63" t="s">
        <v>118</v>
      </c>
      <c r="E678" s="64">
        <v>38413</v>
      </c>
      <c r="F678" s="63">
        <v>10915</v>
      </c>
      <c r="G678" s="65">
        <v>539.5</v>
      </c>
      <c r="L678"/>
      <c r="M678"/>
      <c r="N678"/>
      <c r="O678"/>
    </row>
    <row r="679" spans="3:15" ht="14.25" customHeight="1" x14ac:dyDescent="0.15">
      <c r="C679" s="63" t="s">
        <v>112</v>
      </c>
      <c r="D679" s="63" t="s">
        <v>116</v>
      </c>
      <c r="E679" s="64">
        <v>38420</v>
      </c>
      <c r="F679" s="63">
        <v>10916</v>
      </c>
      <c r="G679" s="65">
        <v>686.7</v>
      </c>
      <c r="L679"/>
      <c r="M679"/>
      <c r="N679"/>
      <c r="O679"/>
    </row>
    <row r="680" spans="3:15" ht="14.25" customHeight="1" x14ac:dyDescent="0.15">
      <c r="C680" s="63" t="s">
        <v>112</v>
      </c>
      <c r="D680" s="63" t="s">
        <v>113</v>
      </c>
      <c r="E680" s="64">
        <v>38422</v>
      </c>
      <c r="F680" s="63">
        <v>10917</v>
      </c>
      <c r="G680" s="65">
        <v>365.89</v>
      </c>
      <c r="L680"/>
      <c r="M680"/>
      <c r="N680"/>
      <c r="O680"/>
    </row>
    <row r="681" spans="3:15" ht="14.25" customHeight="1" x14ac:dyDescent="0.15">
      <c r="C681" s="63" t="s">
        <v>112</v>
      </c>
      <c r="D681" s="63" t="s">
        <v>114</v>
      </c>
      <c r="E681" s="64">
        <v>38422</v>
      </c>
      <c r="F681" s="63">
        <v>10918</v>
      </c>
      <c r="G681" s="65">
        <v>1447.5</v>
      </c>
      <c r="L681"/>
      <c r="M681"/>
      <c r="N681"/>
      <c r="O681"/>
    </row>
    <row r="682" spans="3:15" ht="14.25" customHeight="1" x14ac:dyDescent="0.15">
      <c r="C682" s="63" t="s">
        <v>112</v>
      </c>
      <c r="D682" s="63" t="s">
        <v>118</v>
      </c>
      <c r="E682" s="64">
        <v>38415</v>
      </c>
      <c r="F682" s="63">
        <v>10919</v>
      </c>
      <c r="G682" s="65">
        <v>1122.8</v>
      </c>
      <c r="L682"/>
      <c r="M682"/>
      <c r="N682"/>
      <c r="O682"/>
    </row>
    <row r="683" spans="3:15" ht="14.25" customHeight="1" x14ac:dyDescent="0.15">
      <c r="C683" s="63" t="s">
        <v>112</v>
      </c>
      <c r="D683" s="63" t="s">
        <v>113</v>
      </c>
      <c r="E683" s="64">
        <v>38420</v>
      </c>
      <c r="F683" s="63">
        <v>10920</v>
      </c>
      <c r="G683" s="65">
        <v>390</v>
      </c>
      <c r="L683"/>
      <c r="M683"/>
      <c r="N683"/>
      <c r="O683"/>
    </row>
    <row r="684" spans="3:15" ht="14.25" customHeight="1" x14ac:dyDescent="0.15">
      <c r="C684" s="63" t="s">
        <v>112</v>
      </c>
      <c r="D684" s="63" t="s">
        <v>116</v>
      </c>
      <c r="E684" s="64">
        <v>38420</v>
      </c>
      <c r="F684" s="63">
        <v>10921</v>
      </c>
      <c r="G684" s="65">
        <v>1936</v>
      </c>
      <c r="L684"/>
      <c r="M684"/>
      <c r="N684"/>
      <c r="O684"/>
    </row>
    <row r="685" spans="3:15" ht="14.25" customHeight="1" x14ac:dyDescent="0.15">
      <c r="C685" s="63" t="s">
        <v>109</v>
      </c>
      <c r="D685" s="63" t="s">
        <v>110</v>
      </c>
      <c r="E685" s="64">
        <v>38416</v>
      </c>
      <c r="F685" s="63">
        <v>10922</v>
      </c>
      <c r="G685" s="65">
        <v>742.5</v>
      </c>
      <c r="L685"/>
      <c r="M685"/>
      <c r="N685"/>
      <c r="O685"/>
    </row>
    <row r="686" spans="3:15" ht="14.25" customHeight="1" x14ac:dyDescent="0.15">
      <c r="C686" s="63" t="s">
        <v>109</v>
      </c>
      <c r="D686" s="63" t="s">
        <v>119</v>
      </c>
      <c r="E686" s="64">
        <v>38424</v>
      </c>
      <c r="F686" s="63">
        <v>10923</v>
      </c>
      <c r="G686" s="65">
        <v>748.8</v>
      </c>
      <c r="L686"/>
      <c r="M686"/>
      <c r="N686"/>
      <c r="O686"/>
    </row>
    <row r="687" spans="3:15" ht="14.25" customHeight="1" x14ac:dyDescent="0.15">
      <c r="C687" s="63" t="s">
        <v>112</v>
      </c>
      <c r="D687" s="63" t="s">
        <v>114</v>
      </c>
      <c r="E687" s="64">
        <v>38450</v>
      </c>
      <c r="F687" s="63">
        <v>10924</v>
      </c>
      <c r="G687" s="65">
        <v>1835.7</v>
      </c>
      <c r="L687"/>
      <c r="M687"/>
      <c r="N687"/>
      <c r="O687"/>
    </row>
    <row r="688" spans="3:15" ht="14.25" customHeight="1" x14ac:dyDescent="0.15">
      <c r="C688" s="63" t="s">
        <v>112</v>
      </c>
      <c r="D688" s="63" t="s">
        <v>114</v>
      </c>
      <c r="E688" s="64">
        <v>38424</v>
      </c>
      <c r="F688" s="63">
        <v>10925</v>
      </c>
      <c r="G688" s="65">
        <v>475.15</v>
      </c>
      <c r="L688"/>
      <c r="M688"/>
      <c r="N688"/>
      <c r="O688"/>
    </row>
    <row r="689" spans="3:15" ht="14.25" customHeight="1" x14ac:dyDescent="0.15">
      <c r="C689" s="63" t="s">
        <v>112</v>
      </c>
      <c r="D689" s="63" t="s">
        <v>113</v>
      </c>
      <c r="E689" s="64">
        <v>38422</v>
      </c>
      <c r="F689" s="63">
        <v>10926</v>
      </c>
      <c r="G689" s="65">
        <v>514.4</v>
      </c>
      <c r="L689"/>
      <c r="M689"/>
      <c r="N689"/>
      <c r="O689"/>
    </row>
    <row r="690" spans="3:15" ht="14.25" customHeight="1" x14ac:dyDescent="0.15">
      <c r="C690" s="63" t="s">
        <v>112</v>
      </c>
      <c r="D690" s="63" t="s">
        <v>113</v>
      </c>
      <c r="E690" s="64">
        <v>38450</v>
      </c>
      <c r="F690" s="63">
        <v>10927</v>
      </c>
      <c r="G690" s="65">
        <v>800</v>
      </c>
      <c r="L690"/>
      <c r="M690"/>
      <c r="N690"/>
      <c r="O690"/>
    </row>
    <row r="691" spans="3:15" ht="14.25" customHeight="1" x14ac:dyDescent="0.15">
      <c r="C691" s="63" t="s">
        <v>112</v>
      </c>
      <c r="D691" s="63" t="s">
        <v>116</v>
      </c>
      <c r="E691" s="64">
        <v>38429</v>
      </c>
      <c r="F691" s="63">
        <v>10928</v>
      </c>
      <c r="G691" s="65">
        <v>137.5</v>
      </c>
      <c r="L691"/>
      <c r="M691"/>
      <c r="N691"/>
      <c r="O691"/>
    </row>
    <row r="692" spans="3:15" ht="14.25" customHeight="1" x14ac:dyDescent="0.15">
      <c r="C692" s="63" t="s">
        <v>109</v>
      </c>
      <c r="D692" s="63" t="s">
        <v>111</v>
      </c>
      <c r="E692" s="64">
        <v>38423</v>
      </c>
      <c r="F692" s="63">
        <v>10929</v>
      </c>
      <c r="G692" s="65">
        <v>1174.75</v>
      </c>
      <c r="L692"/>
      <c r="M692"/>
      <c r="N692"/>
      <c r="O692"/>
    </row>
    <row r="693" spans="3:15" ht="14.25" customHeight="1" x14ac:dyDescent="0.15">
      <c r="C693" s="63" t="s">
        <v>112</v>
      </c>
      <c r="D693" s="63" t="s">
        <v>113</v>
      </c>
      <c r="E693" s="64">
        <v>38429</v>
      </c>
      <c r="F693" s="63">
        <v>10930</v>
      </c>
      <c r="G693" s="65">
        <v>2255.5</v>
      </c>
      <c r="L693"/>
      <c r="M693"/>
      <c r="N693"/>
      <c r="O693"/>
    </row>
    <row r="694" spans="3:15" ht="14.25" customHeight="1" x14ac:dyDescent="0.15">
      <c r="C694" s="63" t="s">
        <v>112</v>
      </c>
      <c r="D694" s="63" t="s">
        <v>113</v>
      </c>
      <c r="E694" s="64">
        <v>38430</v>
      </c>
      <c r="F694" s="63">
        <v>10931</v>
      </c>
      <c r="G694" s="65">
        <v>799.2</v>
      </c>
      <c r="L694"/>
      <c r="M694"/>
      <c r="N694"/>
      <c r="O694"/>
    </row>
    <row r="695" spans="3:15" ht="14.25" customHeight="1" x14ac:dyDescent="0.15">
      <c r="C695" s="63" t="s">
        <v>112</v>
      </c>
      <c r="D695" s="63" t="s">
        <v>117</v>
      </c>
      <c r="E695" s="64">
        <v>38435</v>
      </c>
      <c r="F695" s="63">
        <v>10932</v>
      </c>
      <c r="G695" s="65">
        <v>1788.63</v>
      </c>
      <c r="L695"/>
      <c r="M695"/>
      <c r="N695"/>
      <c r="O695"/>
    </row>
    <row r="696" spans="3:15" ht="14.25" customHeight="1" x14ac:dyDescent="0.15">
      <c r="C696" s="63" t="s">
        <v>109</v>
      </c>
      <c r="D696" s="63" t="s">
        <v>111</v>
      </c>
      <c r="E696" s="64">
        <v>38427</v>
      </c>
      <c r="F696" s="63">
        <v>10933</v>
      </c>
      <c r="G696" s="65">
        <v>920.6</v>
      </c>
      <c r="L696"/>
      <c r="M696"/>
      <c r="N696"/>
      <c r="O696"/>
    </row>
    <row r="697" spans="3:15" ht="14.25" customHeight="1" x14ac:dyDescent="0.15">
      <c r="C697" s="63" t="s">
        <v>112</v>
      </c>
      <c r="D697" s="63" t="s">
        <v>114</v>
      </c>
      <c r="E697" s="64">
        <v>38423</v>
      </c>
      <c r="F697" s="63">
        <v>10934</v>
      </c>
      <c r="G697" s="65">
        <v>500</v>
      </c>
      <c r="L697"/>
      <c r="M697"/>
      <c r="N697"/>
      <c r="O697"/>
    </row>
    <row r="698" spans="3:15" ht="14.25" customHeight="1" x14ac:dyDescent="0.15">
      <c r="C698" s="63" t="s">
        <v>112</v>
      </c>
      <c r="D698" s="63" t="s">
        <v>113</v>
      </c>
      <c r="E698" s="64">
        <v>38429</v>
      </c>
      <c r="F698" s="63">
        <v>10935</v>
      </c>
      <c r="G698" s="65">
        <v>619.5</v>
      </c>
      <c r="L698"/>
      <c r="M698"/>
      <c r="N698"/>
      <c r="O698"/>
    </row>
    <row r="699" spans="3:15" ht="14.25" customHeight="1" x14ac:dyDescent="0.15">
      <c r="C699" s="63" t="s">
        <v>112</v>
      </c>
      <c r="D699" s="63" t="s">
        <v>114</v>
      </c>
      <c r="E699" s="64">
        <v>38429</v>
      </c>
      <c r="F699" s="63">
        <v>10936</v>
      </c>
      <c r="G699" s="65">
        <v>456</v>
      </c>
      <c r="L699"/>
      <c r="M699"/>
      <c r="N699"/>
      <c r="O699"/>
    </row>
    <row r="700" spans="3:15" ht="14.25" customHeight="1" x14ac:dyDescent="0.15">
      <c r="C700" s="63" t="s">
        <v>109</v>
      </c>
      <c r="D700" s="63" t="s">
        <v>119</v>
      </c>
      <c r="E700" s="64">
        <v>38424</v>
      </c>
      <c r="F700" s="63">
        <v>10937</v>
      </c>
      <c r="G700" s="65">
        <v>644.79999999999995</v>
      </c>
      <c r="L700"/>
      <c r="M700"/>
      <c r="N700"/>
      <c r="O700"/>
    </row>
    <row r="701" spans="3:15" ht="14.25" customHeight="1" x14ac:dyDescent="0.15">
      <c r="C701" s="63" t="s">
        <v>112</v>
      </c>
      <c r="D701" s="63" t="s">
        <v>114</v>
      </c>
      <c r="E701" s="64">
        <v>38427</v>
      </c>
      <c r="F701" s="63">
        <v>10938</v>
      </c>
      <c r="G701" s="65">
        <v>2731.87</v>
      </c>
      <c r="L701"/>
      <c r="M701"/>
      <c r="N701"/>
      <c r="O701"/>
    </row>
    <row r="702" spans="3:15" ht="14.25" customHeight="1" x14ac:dyDescent="0.15">
      <c r="C702" s="63" t="s">
        <v>112</v>
      </c>
      <c r="D702" s="63" t="s">
        <v>118</v>
      </c>
      <c r="E702" s="64">
        <v>38424</v>
      </c>
      <c r="F702" s="63">
        <v>10939</v>
      </c>
      <c r="G702" s="65">
        <v>637.5</v>
      </c>
      <c r="L702"/>
      <c r="M702"/>
      <c r="N702"/>
      <c r="O702"/>
    </row>
    <row r="703" spans="3:15" ht="14.25" customHeight="1" x14ac:dyDescent="0.15">
      <c r="C703" s="63" t="s">
        <v>112</v>
      </c>
      <c r="D703" s="63" t="s">
        <v>117</v>
      </c>
      <c r="E703" s="64">
        <v>38434</v>
      </c>
      <c r="F703" s="63">
        <v>10940</v>
      </c>
      <c r="G703" s="65">
        <v>360</v>
      </c>
      <c r="L703"/>
      <c r="M703"/>
      <c r="N703"/>
      <c r="O703"/>
    </row>
    <row r="704" spans="3:15" ht="14.25" customHeight="1" x14ac:dyDescent="0.15">
      <c r="C704" s="63" t="s">
        <v>109</v>
      </c>
      <c r="D704" s="63" t="s">
        <v>119</v>
      </c>
      <c r="E704" s="64">
        <v>38431</v>
      </c>
      <c r="F704" s="63">
        <v>10941</v>
      </c>
      <c r="G704" s="65">
        <v>4011.75</v>
      </c>
      <c r="L704"/>
      <c r="M704"/>
      <c r="N704"/>
      <c r="O704"/>
    </row>
    <row r="705" spans="3:15" ht="14.25" customHeight="1" x14ac:dyDescent="0.15">
      <c r="C705" s="63" t="s">
        <v>109</v>
      </c>
      <c r="D705" s="63" t="s">
        <v>115</v>
      </c>
      <c r="E705" s="64">
        <v>38429</v>
      </c>
      <c r="F705" s="63">
        <v>10942</v>
      </c>
      <c r="G705" s="65">
        <v>560</v>
      </c>
      <c r="L705"/>
      <c r="M705"/>
      <c r="N705"/>
      <c r="O705"/>
    </row>
    <row r="706" spans="3:15" ht="14.25" customHeight="1" x14ac:dyDescent="0.15">
      <c r="C706" s="63" t="s">
        <v>112</v>
      </c>
      <c r="D706" s="63" t="s">
        <v>113</v>
      </c>
      <c r="E706" s="64">
        <v>38430</v>
      </c>
      <c r="F706" s="63">
        <v>10943</v>
      </c>
      <c r="G706" s="65">
        <v>711</v>
      </c>
      <c r="L706"/>
      <c r="M706"/>
      <c r="N706"/>
      <c r="O706"/>
    </row>
    <row r="707" spans="3:15" ht="14.25" customHeight="1" x14ac:dyDescent="0.15">
      <c r="C707" s="63" t="s">
        <v>109</v>
      </c>
      <c r="D707" s="63" t="s">
        <v>111</v>
      </c>
      <c r="E707" s="64">
        <v>38424</v>
      </c>
      <c r="F707" s="63">
        <v>10944</v>
      </c>
      <c r="G707" s="65">
        <v>1025.33</v>
      </c>
      <c r="L707"/>
      <c r="M707"/>
      <c r="N707"/>
      <c r="O707"/>
    </row>
    <row r="708" spans="3:15" ht="14.25" customHeight="1" x14ac:dyDescent="0.15">
      <c r="C708" s="63" t="s">
        <v>112</v>
      </c>
      <c r="D708" s="63" t="s">
        <v>113</v>
      </c>
      <c r="E708" s="64">
        <v>38429</v>
      </c>
      <c r="F708" s="63">
        <v>10945</v>
      </c>
      <c r="G708" s="65">
        <v>245</v>
      </c>
      <c r="L708"/>
      <c r="M708"/>
      <c r="N708"/>
      <c r="O708"/>
    </row>
    <row r="709" spans="3:15" ht="14.25" customHeight="1" x14ac:dyDescent="0.15">
      <c r="C709" s="63" t="s">
        <v>112</v>
      </c>
      <c r="D709" s="63" t="s">
        <v>116</v>
      </c>
      <c r="E709" s="64">
        <v>38430</v>
      </c>
      <c r="F709" s="63">
        <v>10946</v>
      </c>
      <c r="G709" s="65">
        <v>1407.5</v>
      </c>
      <c r="L709"/>
      <c r="M709"/>
      <c r="N709"/>
      <c r="O709"/>
    </row>
    <row r="710" spans="3:15" ht="14.25" customHeight="1" x14ac:dyDescent="0.15">
      <c r="C710" s="63" t="s">
        <v>112</v>
      </c>
      <c r="D710" s="63" t="s">
        <v>114</v>
      </c>
      <c r="E710" s="64">
        <v>38427</v>
      </c>
      <c r="F710" s="63">
        <v>10947</v>
      </c>
      <c r="G710" s="65">
        <v>220</v>
      </c>
      <c r="L710"/>
      <c r="M710"/>
      <c r="N710"/>
      <c r="O710"/>
    </row>
    <row r="711" spans="3:15" ht="14.25" customHeight="1" x14ac:dyDescent="0.15">
      <c r="C711" s="63" t="s">
        <v>112</v>
      </c>
      <c r="D711" s="63" t="s">
        <v>114</v>
      </c>
      <c r="E711" s="64">
        <v>38430</v>
      </c>
      <c r="F711" s="63">
        <v>10948</v>
      </c>
      <c r="G711" s="65">
        <v>2362.25</v>
      </c>
      <c r="L711"/>
      <c r="M711"/>
      <c r="N711"/>
      <c r="O711"/>
    </row>
    <row r="712" spans="3:15" ht="14.25" customHeight="1" x14ac:dyDescent="0.15">
      <c r="C712" s="63" t="s">
        <v>112</v>
      </c>
      <c r="D712" s="63" t="s">
        <v>118</v>
      </c>
      <c r="E712" s="64">
        <v>38428</v>
      </c>
      <c r="F712" s="63">
        <v>10949</v>
      </c>
      <c r="G712" s="65">
        <v>4422</v>
      </c>
      <c r="L712"/>
      <c r="M712"/>
      <c r="N712"/>
      <c r="O712"/>
    </row>
    <row r="713" spans="3:15" ht="14.25" customHeight="1" x14ac:dyDescent="0.15">
      <c r="C713" s="63" t="s">
        <v>112</v>
      </c>
      <c r="D713" s="63" t="s">
        <v>116</v>
      </c>
      <c r="E713" s="64">
        <v>38434</v>
      </c>
      <c r="F713" s="63">
        <v>10950</v>
      </c>
      <c r="G713" s="65">
        <v>110</v>
      </c>
      <c r="L713"/>
      <c r="M713"/>
      <c r="N713"/>
      <c r="O713"/>
    </row>
    <row r="714" spans="3:15" ht="14.25" customHeight="1" x14ac:dyDescent="0.15">
      <c r="C714" s="63" t="s">
        <v>109</v>
      </c>
      <c r="D714" s="63" t="s">
        <v>115</v>
      </c>
      <c r="E714" s="64">
        <v>38449</v>
      </c>
      <c r="F714" s="63">
        <v>10951</v>
      </c>
      <c r="G714" s="65">
        <v>458.74</v>
      </c>
      <c r="L714"/>
      <c r="M714"/>
      <c r="N714"/>
      <c r="O714"/>
    </row>
    <row r="715" spans="3:15" ht="14.25" customHeight="1" x14ac:dyDescent="0.15">
      <c r="C715" s="63" t="s">
        <v>112</v>
      </c>
      <c r="D715" s="63" t="s">
        <v>116</v>
      </c>
      <c r="E715" s="64">
        <v>38435</v>
      </c>
      <c r="F715" s="63">
        <v>10952</v>
      </c>
      <c r="G715" s="65">
        <v>471.2</v>
      </c>
      <c r="L715"/>
      <c r="M715"/>
      <c r="N715"/>
      <c r="O715"/>
    </row>
    <row r="716" spans="3:15" ht="14.25" customHeight="1" x14ac:dyDescent="0.15">
      <c r="C716" s="63" t="s">
        <v>109</v>
      </c>
      <c r="D716" s="63" t="s">
        <v>115</v>
      </c>
      <c r="E716" s="64">
        <v>38436</v>
      </c>
      <c r="F716" s="63">
        <v>10953</v>
      </c>
      <c r="G716" s="65">
        <v>4441.25</v>
      </c>
      <c r="L716"/>
      <c r="M716"/>
      <c r="N716"/>
      <c r="O716"/>
    </row>
    <row r="717" spans="3:15" ht="14.25" customHeight="1" x14ac:dyDescent="0.15">
      <c r="C717" s="63" t="s">
        <v>109</v>
      </c>
      <c r="D717" s="63" t="s">
        <v>110</v>
      </c>
      <c r="E717" s="64">
        <v>38431</v>
      </c>
      <c r="F717" s="63">
        <v>10954</v>
      </c>
      <c r="G717" s="65">
        <v>1659.53</v>
      </c>
      <c r="L717"/>
      <c r="M717"/>
      <c r="N717"/>
      <c r="O717"/>
    </row>
    <row r="718" spans="3:15" ht="14.25" customHeight="1" x14ac:dyDescent="0.15">
      <c r="C718" s="63" t="s">
        <v>112</v>
      </c>
      <c r="D718" s="63" t="s">
        <v>117</v>
      </c>
      <c r="E718" s="64">
        <v>38431</v>
      </c>
      <c r="F718" s="63">
        <v>10955</v>
      </c>
      <c r="G718" s="65">
        <v>74.400000000000006</v>
      </c>
      <c r="L718"/>
      <c r="M718"/>
      <c r="N718"/>
      <c r="O718"/>
    </row>
    <row r="719" spans="3:15" ht="14.25" customHeight="1" x14ac:dyDescent="0.15">
      <c r="C719" s="63" t="s">
        <v>109</v>
      </c>
      <c r="D719" s="63" t="s">
        <v>111</v>
      </c>
      <c r="E719" s="64">
        <v>38431</v>
      </c>
      <c r="F719" s="63">
        <v>10956</v>
      </c>
      <c r="G719" s="65">
        <v>677</v>
      </c>
      <c r="L719"/>
      <c r="M719"/>
      <c r="N719"/>
      <c r="O719"/>
    </row>
    <row r="720" spans="3:15" ht="14.25" customHeight="1" x14ac:dyDescent="0.15">
      <c r="C720" s="63" t="s">
        <v>112</v>
      </c>
      <c r="D720" s="63" t="s">
        <v>117</v>
      </c>
      <c r="E720" s="64">
        <v>38438</v>
      </c>
      <c r="F720" s="63">
        <v>10957</v>
      </c>
      <c r="G720" s="65">
        <v>1762.7</v>
      </c>
      <c r="L720"/>
      <c r="M720"/>
      <c r="N720"/>
      <c r="O720"/>
    </row>
    <row r="721" spans="3:15" ht="14.25" customHeight="1" x14ac:dyDescent="0.15">
      <c r="C721" s="63" t="s">
        <v>109</v>
      </c>
      <c r="D721" s="63" t="s">
        <v>119</v>
      </c>
      <c r="E721" s="64">
        <v>38438</v>
      </c>
      <c r="F721" s="63">
        <v>10958</v>
      </c>
      <c r="G721" s="65">
        <v>781</v>
      </c>
      <c r="L721"/>
      <c r="M721"/>
      <c r="N721"/>
      <c r="O721"/>
    </row>
    <row r="722" spans="3:15" ht="14.25" customHeight="1" x14ac:dyDescent="0.15">
      <c r="C722" s="63" t="s">
        <v>109</v>
      </c>
      <c r="D722" s="63" t="s">
        <v>111</v>
      </c>
      <c r="E722" s="64">
        <v>38434</v>
      </c>
      <c r="F722" s="63">
        <v>10959</v>
      </c>
      <c r="G722" s="65">
        <v>131.75</v>
      </c>
      <c r="L722"/>
      <c r="M722"/>
      <c r="N722"/>
      <c r="O722"/>
    </row>
    <row r="723" spans="3:15" ht="14.25" customHeight="1" x14ac:dyDescent="0.15">
      <c r="C723" s="63" t="s">
        <v>112</v>
      </c>
      <c r="D723" s="63" t="s">
        <v>114</v>
      </c>
      <c r="E723" s="64">
        <v>38450</v>
      </c>
      <c r="F723" s="63">
        <v>10960</v>
      </c>
      <c r="G723" s="65">
        <v>265.35000000000002</v>
      </c>
      <c r="L723"/>
      <c r="M723"/>
      <c r="N723"/>
      <c r="O723"/>
    </row>
    <row r="724" spans="3:15" ht="14.25" customHeight="1" x14ac:dyDescent="0.15">
      <c r="C724" s="63" t="s">
        <v>112</v>
      </c>
      <c r="D724" s="63" t="s">
        <v>117</v>
      </c>
      <c r="E724" s="64">
        <v>38441</v>
      </c>
      <c r="F724" s="63">
        <v>10961</v>
      </c>
      <c r="G724" s="65">
        <v>1119.9000000000001</v>
      </c>
      <c r="L724"/>
      <c r="M724"/>
      <c r="N724"/>
      <c r="O724"/>
    </row>
    <row r="725" spans="3:15" ht="14.25" customHeight="1" x14ac:dyDescent="0.15">
      <c r="C725" s="63" t="s">
        <v>112</v>
      </c>
      <c r="D725" s="63" t="s">
        <v>117</v>
      </c>
      <c r="E725" s="64">
        <v>38434</v>
      </c>
      <c r="F725" s="63">
        <v>10962</v>
      </c>
      <c r="G725" s="65">
        <v>3584</v>
      </c>
      <c r="L725"/>
      <c r="M725"/>
      <c r="N725"/>
      <c r="O725"/>
    </row>
    <row r="726" spans="3:15" ht="14.25" customHeight="1" x14ac:dyDescent="0.15">
      <c r="C726" s="63" t="s">
        <v>109</v>
      </c>
      <c r="D726" s="63" t="s">
        <v>115</v>
      </c>
      <c r="E726" s="64">
        <v>38437</v>
      </c>
      <c r="F726" s="63">
        <v>10963</v>
      </c>
      <c r="G726" s="65">
        <v>57.8</v>
      </c>
      <c r="L726"/>
      <c r="M726"/>
      <c r="N726"/>
      <c r="O726"/>
    </row>
    <row r="727" spans="3:15" ht="14.25" customHeight="1" x14ac:dyDescent="0.15">
      <c r="C727" s="63" t="s">
        <v>112</v>
      </c>
      <c r="D727" s="63" t="s">
        <v>114</v>
      </c>
      <c r="E727" s="64">
        <v>38435</v>
      </c>
      <c r="F727" s="63">
        <v>10964</v>
      </c>
      <c r="G727" s="65">
        <v>2052.5</v>
      </c>
      <c r="L727"/>
      <c r="M727"/>
      <c r="N727"/>
      <c r="O727"/>
    </row>
    <row r="728" spans="3:15" ht="14.25" customHeight="1" x14ac:dyDescent="0.15">
      <c r="C728" s="63" t="s">
        <v>109</v>
      </c>
      <c r="D728" s="63" t="s">
        <v>111</v>
      </c>
      <c r="E728" s="64">
        <v>38441</v>
      </c>
      <c r="F728" s="63">
        <v>10965</v>
      </c>
      <c r="G728" s="65">
        <v>848</v>
      </c>
      <c r="L728"/>
      <c r="M728"/>
      <c r="N728"/>
      <c r="O728"/>
    </row>
    <row r="729" spans="3:15" ht="14.25" customHeight="1" x14ac:dyDescent="0.15">
      <c r="C729" s="63" t="s">
        <v>112</v>
      </c>
      <c r="D729" s="63" t="s">
        <v>113</v>
      </c>
      <c r="E729" s="64">
        <v>38450</v>
      </c>
      <c r="F729" s="63">
        <v>10966</v>
      </c>
      <c r="G729" s="65">
        <v>1098.46</v>
      </c>
      <c r="L729"/>
      <c r="M729"/>
      <c r="N729"/>
      <c r="O729"/>
    </row>
    <row r="730" spans="3:15" ht="14.25" customHeight="1" x14ac:dyDescent="0.15">
      <c r="C730" s="63" t="s">
        <v>112</v>
      </c>
      <c r="D730" s="63" t="s">
        <v>118</v>
      </c>
      <c r="E730" s="64">
        <v>38444</v>
      </c>
      <c r="F730" s="63">
        <v>10967</v>
      </c>
      <c r="G730" s="65">
        <v>910.4</v>
      </c>
      <c r="L730"/>
      <c r="M730"/>
      <c r="N730"/>
      <c r="O730"/>
    </row>
    <row r="731" spans="3:15" ht="14.25" customHeight="1" x14ac:dyDescent="0.15">
      <c r="C731" s="63" t="s">
        <v>112</v>
      </c>
      <c r="D731" s="63" t="s">
        <v>116</v>
      </c>
      <c r="E731" s="64">
        <v>38443</v>
      </c>
      <c r="F731" s="63">
        <v>10968</v>
      </c>
      <c r="G731" s="65">
        <v>1408</v>
      </c>
      <c r="L731"/>
      <c r="M731"/>
      <c r="N731"/>
      <c r="O731"/>
    </row>
    <row r="732" spans="3:15" ht="14.25" customHeight="1" x14ac:dyDescent="0.15">
      <c r="C732" s="63" t="s">
        <v>112</v>
      </c>
      <c r="D732" s="63" t="s">
        <v>116</v>
      </c>
      <c r="E732" s="64">
        <v>38441</v>
      </c>
      <c r="F732" s="63">
        <v>10969</v>
      </c>
      <c r="G732" s="65">
        <v>108</v>
      </c>
      <c r="L732"/>
      <c r="M732"/>
      <c r="N732"/>
      <c r="O732"/>
    </row>
    <row r="733" spans="3:15" ht="14.25" customHeight="1" x14ac:dyDescent="0.15">
      <c r="C733" s="63" t="s">
        <v>109</v>
      </c>
      <c r="D733" s="63" t="s">
        <v>115</v>
      </c>
      <c r="E733" s="64">
        <v>38466</v>
      </c>
      <c r="F733" s="63">
        <v>10970</v>
      </c>
      <c r="G733" s="65">
        <v>224</v>
      </c>
      <c r="L733"/>
      <c r="M733"/>
      <c r="N733"/>
      <c r="O733"/>
    </row>
    <row r="734" spans="3:15" ht="14.25" customHeight="1" x14ac:dyDescent="0.15">
      <c r="C734" s="63" t="s">
        <v>112</v>
      </c>
      <c r="D734" s="63" t="s">
        <v>118</v>
      </c>
      <c r="E734" s="64">
        <v>38444</v>
      </c>
      <c r="F734" s="63">
        <v>10971</v>
      </c>
      <c r="G734" s="65">
        <v>1733.06</v>
      </c>
      <c r="L734"/>
      <c r="M734"/>
      <c r="N734"/>
      <c r="O734"/>
    </row>
    <row r="735" spans="3:15" ht="14.25" customHeight="1" x14ac:dyDescent="0.15">
      <c r="C735" s="63" t="s">
        <v>112</v>
      </c>
      <c r="D735" s="63" t="s">
        <v>113</v>
      </c>
      <c r="E735" s="64">
        <v>38437</v>
      </c>
      <c r="F735" s="63">
        <v>10972</v>
      </c>
      <c r="G735" s="65">
        <v>251.5</v>
      </c>
      <c r="L735"/>
      <c r="M735"/>
      <c r="N735"/>
      <c r="O735"/>
    </row>
    <row r="736" spans="3:15" ht="14.25" customHeight="1" x14ac:dyDescent="0.15">
      <c r="C736" s="63" t="s">
        <v>109</v>
      </c>
      <c r="D736" s="63" t="s">
        <v>111</v>
      </c>
      <c r="E736" s="64">
        <v>38438</v>
      </c>
      <c r="F736" s="63">
        <v>10973</v>
      </c>
      <c r="G736" s="65">
        <v>291.55</v>
      </c>
      <c r="L736"/>
      <c r="M736"/>
      <c r="N736"/>
      <c r="O736"/>
    </row>
    <row r="737" spans="3:15" ht="14.25" customHeight="1" x14ac:dyDescent="0.15">
      <c r="C737" s="63" t="s">
        <v>112</v>
      </c>
      <c r="D737" s="63" t="s">
        <v>114</v>
      </c>
      <c r="E737" s="64">
        <v>38445</v>
      </c>
      <c r="F737" s="63">
        <v>10974</v>
      </c>
      <c r="G737" s="65">
        <v>439</v>
      </c>
      <c r="L737"/>
      <c r="M737"/>
      <c r="N737"/>
      <c r="O737"/>
    </row>
    <row r="738" spans="3:15" ht="14.25" customHeight="1" x14ac:dyDescent="0.15">
      <c r="C738" s="63" t="s">
        <v>112</v>
      </c>
      <c r="D738" s="63" t="s">
        <v>116</v>
      </c>
      <c r="E738" s="64">
        <v>38438</v>
      </c>
      <c r="F738" s="63">
        <v>10975</v>
      </c>
      <c r="G738" s="65">
        <v>717.5</v>
      </c>
      <c r="L738"/>
      <c r="M738"/>
      <c r="N738"/>
      <c r="O738"/>
    </row>
    <row r="739" spans="3:15" ht="14.25" customHeight="1" x14ac:dyDescent="0.15">
      <c r="C739" s="63" t="s">
        <v>112</v>
      </c>
      <c r="D739" s="63" t="s">
        <v>116</v>
      </c>
      <c r="E739" s="64">
        <v>38445</v>
      </c>
      <c r="F739" s="63">
        <v>10976</v>
      </c>
      <c r="G739" s="65">
        <v>912</v>
      </c>
      <c r="L739"/>
      <c r="M739"/>
      <c r="N739"/>
      <c r="O739"/>
    </row>
    <row r="740" spans="3:15" ht="14.25" customHeight="1" x14ac:dyDescent="0.15">
      <c r="C740" s="63" t="s">
        <v>112</v>
      </c>
      <c r="D740" s="63" t="s">
        <v>117</v>
      </c>
      <c r="E740" s="64">
        <v>38452</v>
      </c>
      <c r="F740" s="63">
        <v>10977</v>
      </c>
      <c r="G740" s="65">
        <v>2233</v>
      </c>
      <c r="L740"/>
      <c r="M740"/>
      <c r="N740"/>
      <c r="O740"/>
    </row>
    <row r="741" spans="3:15" ht="14.25" customHeight="1" x14ac:dyDescent="0.15">
      <c r="C741" s="63" t="s">
        <v>109</v>
      </c>
      <c r="D741" s="63" t="s">
        <v>115</v>
      </c>
      <c r="E741" s="64">
        <v>38465</v>
      </c>
      <c r="F741" s="63">
        <v>10978</v>
      </c>
      <c r="G741" s="65">
        <v>1303.19</v>
      </c>
      <c r="L741"/>
      <c r="M741"/>
      <c r="N741"/>
      <c r="O741"/>
    </row>
    <row r="742" spans="3:15" ht="14.25" customHeight="1" x14ac:dyDescent="0.15">
      <c r="C742" s="63" t="s">
        <v>112</v>
      </c>
      <c r="D742" s="63" t="s">
        <v>117</v>
      </c>
      <c r="E742" s="64">
        <v>38442</v>
      </c>
      <c r="F742" s="63">
        <v>10979</v>
      </c>
      <c r="G742" s="65">
        <v>4813.5</v>
      </c>
      <c r="L742"/>
      <c r="M742"/>
      <c r="N742"/>
      <c r="O742"/>
    </row>
    <row r="743" spans="3:15" ht="14.25" customHeight="1" x14ac:dyDescent="0.15">
      <c r="C743" s="63" t="s">
        <v>112</v>
      </c>
      <c r="D743" s="63" t="s">
        <v>113</v>
      </c>
      <c r="E743" s="64">
        <v>38459</v>
      </c>
      <c r="F743" s="63">
        <v>10980</v>
      </c>
      <c r="G743" s="65">
        <v>248</v>
      </c>
      <c r="L743"/>
      <c r="M743"/>
      <c r="N743"/>
      <c r="O743"/>
    </row>
    <row r="744" spans="3:15" ht="14.25" customHeight="1" x14ac:dyDescent="0.15">
      <c r="C744" s="63" t="s">
        <v>112</v>
      </c>
      <c r="D744" s="63" t="s">
        <v>116</v>
      </c>
      <c r="E744" s="64">
        <v>38444</v>
      </c>
      <c r="F744" s="63">
        <v>10981</v>
      </c>
      <c r="G744" s="65">
        <v>15810</v>
      </c>
      <c r="L744"/>
      <c r="M744"/>
      <c r="N744"/>
      <c r="O744"/>
    </row>
    <row r="745" spans="3:15" ht="14.25" customHeight="1" x14ac:dyDescent="0.15">
      <c r="C745" s="63" t="s">
        <v>112</v>
      </c>
      <c r="D745" s="63" t="s">
        <v>118</v>
      </c>
      <c r="E745" s="64">
        <v>38450</v>
      </c>
      <c r="F745" s="63">
        <v>10982</v>
      </c>
      <c r="G745" s="65">
        <v>1014</v>
      </c>
      <c r="L745"/>
      <c r="M745"/>
      <c r="N745"/>
      <c r="O745"/>
    </row>
    <row r="746" spans="3:15" ht="14.25" customHeight="1" x14ac:dyDescent="0.15">
      <c r="C746" s="63" t="s">
        <v>112</v>
      </c>
      <c r="D746" s="63" t="s">
        <v>118</v>
      </c>
      <c r="E746" s="64">
        <v>38448</v>
      </c>
      <c r="F746" s="63">
        <v>10983</v>
      </c>
      <c r="G746" s="65">
        <v>720.9</v>
      </c>
      <c r="L746"/>
      <c r="M746"/>
      <c r="N746"/>
      <c r="O746"/>
    </row>
    <row r="747" spans="3:15" ht="14.25" customHeight="1" x14ac:dyDescent="0.15">
      <c r="C747" s="63" t="s">
        <v>112</v>
      </c>
      <c r="D747" s="63" t="s">
        <v>116</v>
      </c>
      <c r="E747" s="64">
        <v>38445</v>
      </c>
      <c r="F747" s="63">
        <v>10984</v>
      </c>
      <c r="G747" s="65">
        <v>1809.75</v>
      </c>
      <c r="L747"/>
      <c r="M747"/>
      <c r="N747"/>
      <c r="O747"/>
    </row>
    <row r="748" spans="3:15" ht="14.25" customHeight="1" x14ac:dyDescent="0.15">
      <c r="C748" s="63" t="s">
        <v>112</v>
      </c>
      <c r="D748" s="63" t="s">
        <v>118</v>
      </c>
      <c r="E748" s="64">
        <v>38444</v>
      </c>
      <c r="F748" s="63">
        <v>10985</v>
      </c>
      <c r="G748" s="65">
        <v>2023.38</v>
      </c>
      <c r="L748"/>
      <c r="M748"/>
      <c r="N748"/>
      <c r="O748"/>
    </row>
    <row r="749" spans="3:15" ht="14.25" customHeight="1" x14ac:dyDescent="0.15">
      <c r="C749" s="63" t="s">
        <v>112</v>
      </c>
      <c r="D749" s="63" t="s">
        <v>117</v>
      </c>
      <c r="E749" s="64">
        <v>38463</v>
      </c>
      <c r="F749" s="63">
        <v>10986</v>
      </c>
      <c r="G749" s="65">
        <v>2220</v>
      </c>
      <c r="L749"/>
      <c r="M749"/>
      <c r="N749"/>
      <c r="O749"/>
    </row>
    <row r="750" spans="3:15" ht="14.25" customHeight="1" x14ac:dyDescent="0.15">
      <c r="C750" s="63" t="s">
        <v>112</v>
      </c>
      <c r="D750" s="63" t="s">
        <v>117</v>
      </c>
      <c r="E750" s="64">
        <v>38448</v>
      </c>
      <c r="F750" s="63">
        <v>10987</v>
      </c>
      <c r="G750" s="65">
        <v>2772</v>
      </c>
      <c r="L750"/>
      <c r="M750"/>
      <c r="N750"/>
      <c r="O750"/>
    </row>
    <row r="751" spans="3:15" ht="14.25" customHeight="1" x14ac:dyDescent="0.15">
      <c r="C751" s="63" t="s">
        <v>112</v>
      </c>
      <c r="D751" s="63" t="s">
        <v>114</v>
      </c>
      <c r="E751" s="64">
        <v>38452</v>
      </c>
      <c r="F751" s="63">
        <v>10988</v>
      </c>
      <c r="G751" s="65">
        <v>3574.8</v>
      </c>
      <c r="L751"/>
      <c r="M751"/>
      <c r="N751"/>
      <c r="O751"/>
    </row>
    <row r="752" spans="3:15" ht="14.25" customHeight="1" x14ac:dyDescent="0.15">
      <c r="C752" s="63" t="s">
        <v>112</v>
      </c>
      <c r="D752" s="63" t="s">
        <v>118</v>
      </c>
      <c r="E752" s="64">
        <v>38444</v>
      </c>
      <c r="F752" s="63">
        <v>10989</v>
      </c>
      <c r="G752" s="65">
        <v>1353.6</v>
      </c>
      <c r="L752"/>
      <c r="M752"/>
      <c r="N752"/>
      <c r="O752"/>
    </row>
    <row r="753" spans="3:15" ht="14.25" customHeight="1" x14ac:dyDescent="0.15">
      <c r="C753" s="63" t="s">
        <v>112</v>
      </c>
      <c r="D753" s="63" t="s">
        <v>118</v>
      </c>
      <c r="E753" s="64">
        <v>38449</v>
      </c>
      <c r="F753" s="63">
        <v>10990</v>
      </c>
      <c r="G753" s="65">
        <v>4288.8500000000004</v>
      </c>
      <c r="L753"/>
      <c r="M753"/>
      <c r="N753"/>
      <c r="O753"/>
    </row>
    <row r="754" spans="3:15" ht="14.25" customHeight="1" x14ac:dyDescent="0.15">
      <c r="C754" s="63" t="s">
        <v>112</v>
      </c>
      <c r="D754" s="63" t="s">
        <v>116</v>
      </c>
      <c r="E754" s="64">
        <v>38449</v>
      </c>
      <c r="F754" s="63">
        <v>10991</v>
      </c>
      <c r="G754" s="65">
        <v>2296</v>
      </c>
      <c r="L754"/>
      <c r="M754"/>
      <c r="N754"/>
      <c r="O754"/>
    </row>
    <row r="755" spans="3:15" ht="14.25" customHeight="1" x14ac:dyDescent="0.15">
      <c r="C755" s="63" t="s">
        <v>112</v>
      </c>
      <c r="D755" s="63" t="s">
        <v>116</v>
      </c>
      <c r="E755" s="64">
        <v>38445</v>
      </c>
      <c r="F755" s="63">
        <v>10992</v>
      </c>
      <c r="G755" s="65">
        <v>69.599999999999994</v>
      </c>
      <c r="L755"/>
      <c r="M755"/>
      <c r="N755"/>
      <c r="O755"/>
    </row>
    <row r="756" spans="3:15" ht="14.25" customHeight="1" x14ac:dyDescent="0.15">
      <c r="C756" s="63" t="s">
        <v>109</v>
      </c>
      <c r="D756" s="63" t="s">
        <v>119</v>
      </c>
      <c r="E756" s="64">
        <v>38452</v>
      </c>
      <c r="F756" s="63">
        <v>10993</v>
      </c>
      <c r="G756" s="65">
        <v>4895.4399999999996</v>
      </c>
      <c r="L756"/>
      <c r="M756"/>
      <c r="N756"/>
      <c r="O756"/>
    </row>
    <row r="757" spans="3:15" ht="14.25" customHeight="1" x14ac:dyDescent="0.15">
      <c r="C757" s="63" t="s">
        <v>112</v>
      </c>
      <c r="D757" s="63" t="s">
        <v>118</v>
      </c>
      <c r="E757" s="64">
        <v>38451</v>
      </c>
      <c r="F757" s="63">
        <v>10994</v>
      </c>
      <c r="G757" s="65">
        <v>940.5</v>
      </c>
      <c r="L757"/>
      <c r="M757"/>
      <c r="N757"/>
      <c r="O757"/>
    </row>
    <row r="758" spans="3:15" ht="14.25" customHeight="1" x14ac:dyDescent="0.15">
      <c r="C758" s="63" t="s">
        <v>112</v>
      </c>
      <c r="D758" s="63" t="s">
        <v>116</v>
      </c>
      <c r="E758" s="64">
        <v>38448</v>
      </c>
      <c r="F758" s="63">
        <v>10995</v>
      </c>
      <c r="G758" s="65">
        <v>1196</v>
      </c>
      <c r="L758"/>
      <c r="M758"/>
      <c r="N758"/>
      <c r="O758"/>
    </row>
    <row r="759" spans="3:15" ht="14.25" customHeight="1" x14ac:dyDescent="0.15">
      <c r="C759" s="63" t="s">
        <v>112</v>
      </c>
      <c r="D759" s="63" t="s">
        <v>113</v>
      </c>
      <c r="E759" s="64">
        <v>38452</v>
      </c>
      <c r="F759" s="63">
        <v>10996</v>
      </c>
      <c r="G759" s="65">
        <v>560</v>
      </c>
      <c r="L759"/>
      <c r="M759"/>
      <c r="N759"/>
      <c r="O759"/>
    </row>
    <row r="760" spans="3:15" ht="14.25" customHeight="1" x14ac:dyDescent="0.15">
      <c r="C760" s="63" t="s">
        <v>112</v>
      </c>
      <c r="D760" s="63" t="s">
        <v>117</v>
      </c>
      <c r="E760" s="64">
        <v>38455</v>
      </c>
      <c r="F760" s="63">
        <v>10997</v>
      </c>
      <c r="G760" s="65">
        <v>1885</v>
      </c>
      <c r="L760"/>
      <c r="M760"/>
      <c r="N760"/>
      <c r="O760"/>
    </row>
    <row r="761" spans="3:15" ht="14.25" customHeight="1" x14ac:dyDescent="0.15">
      <c r="C761" s="63" t="s">
        <v>112</v>
      </c>
      <c r="D761" s="63" t="s">
        <v>117</v>
      </c>
      <c r="E761" s="64">
        <v>38459</v>
      </c>
      <c r="F761" s="63">
        <v>10998</v>
      </c>
      <c r="G761" s="65">
        <v>686</v>
      </c>
      <c r="L761"/>
      <c r="M761"/>
      <c r="N761"/>
      <c r="O761"/>
    </row>
    <row r="762" spans="3:15" ht="14.25" customHeight="1" x14ac:dyDescent="0.15">
      <c r="C762" s="63" t="s">
        <v>109</v>
      </c>
      <c r="D762" s="63" t="s">
        <v>111</v>
      </c>
      <c r="E762" s="64">
        <v>38452</v>
      </c>
      <c r="F762" s="63">
        <v>10999</v>
      </c>
      <c r="G762" s="65">
        <v>1197.95</v>
      </c>
      <c r="L762"/>
      <c r="M762"/>
      <c r="N762"/>
      <c r="O762"/>
    </row>
    <row r="763" spans="3:15" ht="14.25" customHeight="1" x14ac:dyDescent="0.15">
      <c r="C763" s="63" t="s">
        <v>112</v>
      </c>
      <c r="D763" s="63" t="s">
        <v>118</v>
      </c>
      <c r="E763" s="64">
        <v>38456</v>
      </c>
      <c r="F763" s="63">
        <v>11000</v>
      </c>
      <c r="G763" s="65">
        <v>903.75</v>
      </c>
      <c r="L763"/>
      <c r="M763"/>
      <c r="N763"/>
      <c r="O763"/>
    </row>
    <row r="764" spans="3:15" ht="14.25" customHeight="1" x14ac:dyDescent="0.15">
      <c r="C764" s="63" t="s">
        <v>112</v>
      </c>
      <c r="D764" s="63" t="s">
        <v>118</v>
      </c>
      <c r="E764" s="64">
        <v>38456</v>
      </c>
      <c r="F764" s="63">
        <v>11001</v>
      </c>
      <c r="G764" s="65">
        <v>2769</v>
      </c>
      <c r="L764"/>
      <c r="M764"/>
      <c r="N764"/>
      <c r="O764"/>
    </row>
    <row r="765" spans="3:15" ht="14.25" customHeight="1" x14ac:dyDescent="0.15">
      <c r="C765" s="63" t="s">
        <v>112</v>
      </c>
      <c r="D765" s="63" t="s">
        <v>113</v>
      </c>
      <c r="E765" s="64">
        <v>38458</v>
      </c>
      <c r="F765" s="63">
        <v>11002</v>
      </c>
      <c r="G765" s="65">
        <v>1811.1</v>
      </c>
      <c r="L765"/>
      <c r="M765"/>
      <c r="N765"/>
      <c r="O765"/>
    </row>
    <row r="766" spans="3:15" ht="14.25" customHeight="1" x14ac:dyDescent="0.15">
      <c r="C766" s="63" t="s">
        <v>112</v>
      </c>
      <c r="D766" s="63" t="s">
        <v>114</v>
      </c>
      <c r="E766" s="64">
        <v>38450</v>
      </c>
      <c r="F766" s="63">
        <v>11003</v>
      </c>
      <c r="G766" s="65">
        <v>326</v>
      </c>
      <c r="L766"/>
      <c r="M766"/>
      <c r="N766"/>
      <c r="O766"/>
    </row>
    <row r="767" spans="3:15" ht="14.25" customHeight="1" x14ac:dyDescent="0.15">
      <c r="C767" s="63" t="s">
        <v>112</v>
      </c>
      <c r="D767" s="63" t="s">
        <v>114</v>
      </c>
      <c r="E767" s="64">
        <v>38462</v>
      </c>
      <c r="F767" s="63">
        <v>11004</v>
      </c>
      <c r="G767" s="65">
        <v>295.38</v>
      </c>
      <c r="L767"/>
      <c r="M767"/>
      <c r="N767"/>
      <c r="O767"/>
    </row>
    <row r="768" spans="3:15" ht="14.25" customHeight="1" x14ac:dyDescent="0.15">
      <c r="C768" s="63" t="s">
        <v>112</v>
      </c>
      <c r="D768" s="63" t="s">
        <v>118</v>
      </c>
      <c r="E768" s="64">
        <v>38452</v>
      </c>
      <c r="F768" s="63">
        <v>11005</v>
      </c>
      <c r="G768" s="65">
        <v>586</v>
      </c>
      <c r="L768"/>
      <c r="M768"/>
      <c r="N768"/>
      <c r="O768"/>
    </row>
    <row r="769" spans="3:15" ht="14.25" customHeight="1" x14ac:dyDescent="0.15">
      <c r="C769" s="63" t="s">
        <v>112</v>
      </c>
      <c r="D769" s="63" t="s">
        <v>114</v>
      </c>
      <c r="E769" s="64">
        <v>38457</v>
      </c>
      <c r="F769" s="63">
        <v>11006</v>
      </c>
      <c r="G769" s="65">
        <v>329.69</v>
      </c>
      <c r="L769"/>
      <c r="M769"/>
      <c r="N769"/>
      <c r="O769"/>
    </row>
    <row r="770" spans="3:15" ht="14.25" customHeight="1" x14ac:dyDescent="0.15">
      <c r="C770" s="63" t="s">
        <v>112</v>
      </c>
      <c r="D770" s="63" t="s">
        <v>117</v>
      </c>
      <c r="E770" s="64">
        <v>38455</v>
      </c>
      <c r="F770" s="63">
        <v>11007</v>
      </c>
      <c r="G770" s="65">
        <v>2633.9</v>
      </c>
      <c r="L770"/>
      <c r="M770"/>
      <c r="N770"/>
      <c r="O770"/>
    </row>
    <row r="771" spans="3:15" ht="14.25" customHeight="1" x14ac:dyDescent="0.15">
      <c r="C771" s="63" t="s">
        <v>112</v>
      </c>
      <c r="D771" s="63" t="s">
        <v>118</v>
      </c>
      <c r="E771" s="64">
        <v>38452</v>
      </c>
      <c r="F771" s="63">
        <v>11009</v>
      </c>
      <c r="G771" s="65">
        <v>616.5</v>
      </c>
      <c r="L771"/>
      <c r="M771"/>
      <c r="N771"/>
      <c r="O771"/>
    </row>
    <row r="772" spans="3:15" ht="14.25" customHeight="1" x14ac:dyDescent="0.15">
      <c r="C772" s="63" t="s">
        <v>112</v>
      </c>
      <c r="D772" s="63" t="s">
        <v>118</v>
      </c>
      <c r="E772" s="64">
        <v>38463</v>
      </c>
      <c r="F772" s="63">
        <v>11010</v>
      </c>
      <c r="G772" s="65">
        <v>645</v>
      </c>
      <c r="L772"/>
      <c r="M772"/>
      <c r="N772"/>
      <c r="O772"/>
    </row>
    <row r="773" spans="3:15" ht="14.25" customHeight="1" x14ac:dyDescent="0.15">
      <c r="C773" s="63" t="s">
        <v>112</v>
      </c>
      <c r="D773" s="63" t="s">
        <v>114</v>
      </c>
      <c r="E773" s="64">
        <v>38455</v>
      </c>
      <c r="F773" s="63">
        <v>11011</v>
      </c>
      <c r="G773" s="65">
        <v>933.5</v>
      </c>
      <c r="L773"/>
      <c r="M773"/>
      <c r="N773"/>
      <c r="O773"/>
    </row>
    <row r="774" spans="3:15" ht="14.25" customHeight="1" x14ac:dyDescent="0.15">
      <c r="C774" s="63" t="s">
        <v>112</v>
      </c>
      <c r="D774" s="63" t="s">
        <v>116</v>
      </c>
      <c r="E774" s="64">
        <v>38459</v>
      </c>
      <c r="F774" s="63">
        <v>11012</v>
      </c>
      <c r="G774" s="65">
        <v>2825.3</v>
      </c>
      <c r="L774"/>
      <c r="M774"/>
      <c r="N774"/>
      <c r="O774"/>
    </row>
    <row r="775" spans="3:15" ht="14.25" customHeight="1" x14ac:dyDescent="0.15">
      <c r="C775" s="63" t="s">
        <v>112</v>
      </c>
      <c r="D775" s="63" t="s">
        <v>118</v>
      </c>
      <c r="E775" s="64">
        <v>38452</v>
      </c>
      <c r="F775" s="63">
        <v>11013</v>
      </c>
      <c r="G775" s="65">
        <v>361</v>
      </c>
      <c r="L775"/>
      <c r="M775"/>
      <c r="N775"/>
      <c r="O775"/>
    </row>
    <row r="776" spans="3:15" ht="14.25" customHeight="1" x14ac:dyDescent="0.15">
      <c r="C776" s="63" t="s">
        <v>112</v>
      </c>
      <c r="D776" s="63" t="s">
        <v>118</v>
      </c>
      <c r="E776" s="64">
        <v>38457</v>
      </c>
      <c r="F776" s="63">
        <v>11014</v>
      </c>
      <c r="G776" s="65">
        <v>243.18</v>
      </c>
      <c r="L776"/>
      <c r="M776"/>
      <c r="N776"/>
      <c r="O776"/>
    </row>
    <row r="777" spans="3:15" ht="14.25" customHeight="1" x14ac:dyDescent="0.15">
      <c r="C777" s="63" t="s">
        <v>112</v>
      </c>
      <c r="D777" s="63" t="s">
        <v>118</v>
      </c>
      <c r="E777" s="64">
        <v>38462</v>
      </c>
      <c r="F777" s="63">
        <v>11015</v>
      </c>
      <c r="G777" s="65">
        <v>622.35</v>
      </c>
      <c r="L777"/>
      <c r="M777"/>
      <c r="N777"/>
      <c r="O777"/>
    </row>
    <row r="778" spans="3:15" ht="14.25" customHeight="1" x14ac:dyDescent="0.15">
      <c r="C778" s="63" t="s">
        <v>109</v>
      </c>
      <c r="D778" s="63" t="s">
        <v>115</v>
      </c>
      <c r="E778" s="64">
        <v>38455</v>
      </c>
      <c r="F778" s="63">
        <v>11016</v>
      </c>
      <c r="G778" s="65">
        <v>491.5</v>
      </c>
      <c r="L778"/>
      <c r="M778"/>
      <c r="N778"/>
      <c r="O778"/>
    </row>
    <row r="779" spans="3:15" ht="14.25" customHeight="1" x14ac:dyDescent="0.15">
      <c r="C779" s="63" t="s">
        <v>109</v>
      </c>
      <c r="D779" s="63" t="s">
        <v>115</v>
      </c>
      <c r="E779" s="64">
        <v>38462</v>
      </c>
      <c r="F779" s="63">
        <v>11017</v>
      </c>
      <c r="G779" s="65">
        <v>6750</v>
      </c>
      <c r="L779"/>
      <c r="M779"/>
      <c r="N779"/>
      <c r="O779"/>
    </row>
    <row r="780" spans="3:15" ht="14.25" customHeight="1" x14ac:dyDescent="0.15">
      <c r="C780" s="63" t="s">
        <v>112</v>
      </c>
      <c r="D780" s="63" t="s">
        <v>113</v>
      </c>
      <c r="E780" s="64">
        <v>38458</v>
      </c>
      <c r="F780" s="63">
        <v>11018</v>
      </c>
      <c r="G780" s="65">
        <v>1575</v>
      </c>
      <c r="L780"/>
      <c r="M780"/>
      <c r="N780"/>
      <c r="O780"/>
    </row>
    <row r="781" spans="3:15" ht="14.25" customHeight="1" x14ac:dyDescent="0.15">
      <c r="C781" s="63" t="s">
        <v>112</v>
      </c>
      <c r="D781" s="63" t="s">
        <v>118</v>
      </c>
      <c r="E781" s="64">
        <v>38458</v>
      </c>
      <c r="F781" s="63">
        <v>11020</v>
      </c>
      <c r="G781" s="65">
        <v>632.4</v>
      </c>
      <c r="L781"/>
      <c r="M781"/>
      <c r="N781"/>
      <c r="O781"/>
    </row>
    <row r="782" spans="3:15" ht="14.25" customHeight="1" x14ac:dyDescent="0.15">
      <c r="C782" s="63" t="s">
        <v>112</v>
      </c>
      <c r="D782" s="63" t="s">
        <v>114</v>
      </c>
      <c r="E782" s="64">
        <v>38463</v>
      </c>
      <c r="F782" s="63">
        <v>11021</v>
      </c>
      <c r="G782" s="65">
        <v>6306.24</v>
      </c>
      <c r="L782"/>
      <c r="M782"/>
      <c r="N782"/>
      <c r="O782"/>
    </row>
    <row r="783" spans="3:15" ht="14.25" customHeight="1" x14ac:dyDescent="0.15">
      <c r="C783" s="63" t="s">
        <v>112</v>
      </c>
      <c r="D783" s="63" t="s">
        <v>116</v>
      </c>
      <c r="E783" s="64">
        <v>38466</v>
      </c>
      <c r="F783" s="63">
        <v>11023</v>
      </c>
      <c r="G783" s="65">
        <v>1500</v>
      </c>
      <c r="L783"/>
      <c r="M783"/>
      <c r="N783"/>
      <c r="O783"/>
    </row>
    <row r="784" spans="3:15" ht="14.25" customHeight="1" x14ac:dyDescent="0.15">
      <c r="C784" s="63" t="s">
        <v>112</v>
      </c>
      <c r="D784" s="63" t="s">
        <v>113</v>
      </c>
      <c r="E784" s="64">
        <v>38462</v>
      </c>
      <c r="F784" s="63">
        <v>11024</v>
      </c>
      <c r="G784" s="65">
        <v>1966.81</v>
      </c>
      <c r="L784"/>
      <c r="M784"/>
      <c r="N784"/>
      <c r="O784"/>
    </row>
    <row r="785" spans="3:15" ht="14.25" customHeight="1" x14ac:dyDescent="0.15">
      <c r="C785" s="63" t="s">
        <v>109</v>
      </c>
      <c r="D785" s="63" t="s">
        <v>111</v>
      </c>
      <c r="E785" s="64">
        <v>38466</v>
      </c>
      <c r="F785" s="63">
        <v>11025</v>
      </c>
      <c r="G785" s="65">
        <v>270</v>
      </c>
      <c r="L785"/>
      <c r="M785"/>
      <c r="N785"/>
      <c r="O785"/>
    </row>
    <row r="786" spans="3:15" ht="14.25" customHeight="1" x14ac:dyDescent="0.15">
      <c r="C786" s="63" t="s">
        <v>112</v>
      </c>
      <c r="D786" s="63" t="s">
        <v>113</v>
      </c>
      <c r="E786" s="64">
        <v>38470</v>
      </c>
      <c r="F786" s="63">
        <v>11026</v>
      </c>
      <c r="G786" s="65">
        <v>1030</v>
      </c>
      <c r="L786"/>
      <c r="M786"/>
      <c r="N786"/>
      <c r="O786"/>
    </row>
    <row r="787" spans="3:15" ht="14.25" customHeight="1" x14ac:dyDescent="0.15">
      <c r="C787" s="63" t="s">
        <v>112</v>
      </c>
      <c r="D787" s="63" t="s">
        <v>116</v>
      </c>
      <c r="E787" s="64">
        <v>38462</v>
      </c>
      <c r="F787" s="63">
        <v>11027</v>
      </c>
      <c r="G787" s="65">
        <v>877.72</v>
      </c>
      <c r="L787"/>
      <c r="M787"/>
      <c r="N787"/>
      <c r="O787"/>
    </row>
    <row r="788" spans="3:15" ht="14.25" customHeight="1" x14ac:dyDescent="0.15">
      <c r="C788" s="63" t="s">
        <v>112</v>
      </c>
      <c r="D788" s="63" t="s">
        <v>118</v>
      </c>
      <c r="E788" s="64">
        <v>38464</v>
      </c>
      <c r="F788" s="63">
        <v>11028</v>
      </c>
      <c r="G788" s="65">
        <v>2160</v>
      </c>
      <c r="L788"/>
      <c r="M788"/>
      <c r="N788"/>
      <c r="O788"/>
    </row>
    <row r="789" spans="3:15" ht="14.25" customHeight="1" x14ac:dyDescent="0.15">
      <c r="C789" s="63" t="s">
        <v>112</v>
      </c>
      <c r="D789" s="63" t="s">
        <v>113</v>
      </c>
      <c r="E789" s="64">
        <v>38469</v>
      </c>
      <c r="F789" s="63">
        <v>11029</v>
      </c>
      <c r="G789" s="65">
        <v>1286.8</v>
      </c>
      <c r="L789"/>
      <c r="M789"/>
      <c r="N789"/>
      <c r="O789"/>
    </row>
    <row r="790" spans="3:15" ht="14.25" customHeight="1" x14ac:dyDescent="0.15">
      <c r="C790" s="63" t="s">
        <v>109</v>
      </c>
      <c r="D790" s="63" t="s">
        <v>119</v>
      </c>
      <c r="E790" s="64">
        <v>38469</v>
      </c>
      <c r="F790" s="63">
        <v>11030</v>
      </c>
      <c r="G790" s="65">
        <v>12615.05</v>
      </c>
      <c r="L790"/>
      <c r="M790"/>
      <c r="N790"/>
      <c r="O790"/>
    </row>
    <row r="791" spans="3:15" ht="14.25" customHeight="1" x14ac:dyDescent="0.15">
      <c r="C791" s="63" t="s">
        <v>109</v>
      </c>
      <c r="D791" s="63" t="s">
        <v>111</v>
      </c>
      <c r="E791" s="64">
        <v>38466</v>
      </c>
      <c r="F791" s="63">
        <v>11031</v>
      </c>
      <c r="G791" s="65">
        <v>2393.5</v>
      </c>
      <c r="L791"/>
      <c r="M791"/>
      <c r="N791"/>
      <c r="O791"/>
    </row>
    <row r="792" spans="3:15" ht="14.25" customHeight="1" x14ac:dyDescent="0.15">
      <c r="C792" s="63" t="s">
        <v>112</v>
      </c>
      <c r="D792" s="63" t="s">
        <v>118</v>
      </c>
      <c r="E792" s="64">
        <v>38465</v>
      </c>
      <c r="F792" s="63">
        <v>11032</v>
      </c>
      <c r="G792" s="65">
        <v>8902.5</v>
      </c>
      <c r="L792"/>
      <c r="M792"/>
      <c r="N792"/>
      <c r="O792"/>
    </row>
    <row r="793" spans="3:15" ht="14.25" customHeight="1" x14ac:dyDescent="0.15">
      <c r="C793" s="63" t="s">
        <v>109</v>
      </c>
      <c r="D793" s="63" t="s">
        <v>119</v>
      </c>
      <c r="E793" s="64">
        <v>38465</v>
      </c>
      <c r="F793" s="63">
        <v>11033</v>
      </c>
      <c r="G793" s="65">
        <v>3232.8</v>
      </c>
      <c r="L793"/>
      <c r="M793"/>
      <c r="N793"/>
      <c r="O793"/>
    </row>
    <row r="794" spans="3:15" ht="14.25" customHeight="1" x14ac:dyDescent="0.15">
      <c r="C794" s="63" t="s">
        <v>112</v>
      </c>
      <c r="D794" s="63" t="s">
        <v>117</v>
      </c>
      <c r="E794" s="64">
        <v>38469</v>
      </c>
      <c r="F794" s="63">
        <v>11034</v>
      </c>
      <c r="G794" s="65">
        <v>539.4</v>
      </c>
      <c r="L794"/>
      <c r="M794"/>
      <c r="N794"/>
      <c r="O794"/>
    </row>
    <row r="795" spans="3:15" ht="14.25" customHeight="1" x14ac:dyDescent="0.15">
      <c r="C795" s="63" t="s">
        <v>112</v>
      </c>
      <c r="D795" s="63" t="s">
        <v>118</v>
      </c>
      <c r="E795" s="64">
        <v>38466</v>
      </c>
      <c r="F795" s="63">
        <v>11035</v>
      </c>
      <c r="G795" s="65">
        <v>1754.5</v>
      </c>
      <c r="L795"/>
      <c r="M795"/>
      <c r="N795"/>
      <c r="O795"/>
    </row>
    <row r="796" spans="3:15" ht="14.25" customHeight="1" x14ac:dyDescent="0.15">
      <c r="C796" s="63" t="s">
        <v>112</v>
      </c>
      <c r="D796" s="63" t="s">
        <v>117</v>
      </c>
      <c r="E796" s="64">
        <v>38464</v>
      </c>
      <c r="F796" s="63">
        <v>11036</v>
      </c>
      <c r="G796" s="65">
        <v>1692</v>
      </c>
      <c r="L796"/>
      <c r="M796"/>
      <c r="N796"/>
      <c r="O796"/>
    </row>
    <row r="797" spans="3:15" ht="14.25" customHeight="1" x14ac:dyDescent="0.15">
      <c r="C797" s="63" t="s">
        <v>109</v>
      </c>
      <c r="D797" s="63" t="s">
        <v>119</v>
      </c>
      <c r="E797" s="64">
        <v>38469</v>
      </c>
      <c r="F797" s="63">
        <v>11037</v>
      </c>
      <c r="G797" s="65">
        <v>60</v>
      </c>
      <c r="L797"/>
      <c r="M797"/>
      <c r="N797"/>
      <c r="O797"/>
    </row>
    <row r="798" spans="3:15" ht="14.25" customHeight="1" x14ac:dyDescent="0.15">
      <c r="C798" s="63" t="s">
        <v>112</v>
      </c>
      <c r="D798" s="63" t="s">
        <v>116</v>
      </c>
      <c r="E798" s="64">
        <v>38472</v>
      </c>
      <c r="F798" s="63">
        <v>11038</v>
      </c>
      <c r="G798" s="65">
        <v>732.6</v>
      </c>
      <c r="L798"/>
      <c r="M798"/>
      <c r="N798"/>
      <c r="O798"/>
    </row>
    <row r="799" spans="3:15" ht="14.25" customHeight="1" x14ac:dyDescent="0.15">
      <c r="C799" s="63" t="s">
        <v>112</v>
      </c>
      <c r="D799" s="63" t="s">
        <v>114</v>
      </c>
      <c r="E799" s="64">
        <v>38470</v>
      </c>
      <c r="F799" s="63">
        <v>11041</v>
      </c>
      <c r="G799" s="65">
        <v>1773</v>
      </c>
      <c r="L799"/>
      <c r="M799"/>
      <c r="N799"/>
      <c r="O799"/>
    </row>
    <row r="800" spans="3:15" ht="14.25" customHeight="1" x14ac:dyDescent="0.15">
      <c r="C800" s="63" t="s">
        <v>112</v>
      </c>
      <c r="D800" s="63" t="s">
        <v>118</v>
      </c>
      <c r="E800" s="64">
        <v>38473</v>
      </c>
      <c r="F800" s="63">
        <v>11042</v>
      </c>
      <c r="G800" s="65">
        <v>405.75</v>
      </c>
      <c r="L800"/>
      <c r="M800"/>
      <c r="N800"/>
      <c r="O800"/>
    </row>
    <row r="801" spans="3:15" ht="14.25" customHeight="1" x14ac:dyDescent="0.15">
      <c r="C801" s="63" t="s">
        <v>109</v>
      </c>
      <c r="D801" s="63" t="s">
        <v>110</v>
      </c>
      <c r="E801" s="64">
        <v>38471</v>
      </c>
      <c r="F801" s="63">
        <v>11043</v>
      </c>
      <c r="G801" s="65">
        <v>210</v>
      </c>
      <c r="L801"/>
      <c r="M801"/>
      <c r="N801"/>
      <c r="O801"/>
    </row>
    <row r="802" spans="3:15" ht="14.25" customHeight="1" x14ac:dyDescent="0.15">
      <c r="C802" s="63" t="s">
        <v>112</v>
      </c>
      <c r="D802" s="63" t="s">
        <v>113</v>
      </c>
      <c r="E802" s="64">
        <v>38473</v>
      </c>
      <c r="F802" s="63">
        <v>11044</v>
      </c>
      <c r="G802" s="65">
        <v>591.6</v>
      </c>
      <c r="L802"/>
      <c r="M802"/>
      <c r="N802"/>
      <c r="O802"/>
    </row>
    <row r="803" spans="3:15" ht="14.25" customHeight="1" x14ac:dyDescent="0.15">
      <c r="C803" s="63" t="s">
        <v>112</v>
      </c>
      <c r="D803" s="63" t="s">
        <v>117</v>
      </c>
      <c r="E803" s="64">
        <v>38466</v>
      </c>
      <c r="F803" s="63">
        <v>11046</v>
      </c>
      <c r="G803" s="65">
        <v>1485.8</v>
      </c>
      <c r="L803"/>
      <c r="M803"/>
      <c r="N803"/>
      <c r="O803"/>
    </row>
    <row r="804" spans="3:15" ht="14.25" customHeight="1" x14ac:dyDescent="0.15">
      <c r="C804" s="63" t="s">
        <v>109</v>
      </c>
      <c r="D804" s="63" t="s">
        <v>119</v>
      </c>
      <c r="E804" s="64">
        <v>38473</v>
      </c>
      <c r="F804" s="63">
        <v>11047</v>
      </c>
      <c r="G804" s="65">
        <v>817.87</v>
      </c>
      <c r="L804"/>
      <c r="M804"/>
      <c r="N804"/>
      <c r="O804"/>
    </row>
    <row r="805" spans="3:15" ht="14.25" customHeight="1" x14ac:dyDescent="0.15">
      <c r="C805" s="63" t="s">
        <v>109</v>
      </c>
      <c r="D805" s="63" t="s">
        <v>119</v>
      </c>
      <c r="E805" s="64">
        <v>38472</v>
      </c>
      <c r="F805" s="63">
        <v>11048</v>
      </c>
      <c r="G805" s="65">
        <v>525</v>
      </c>
      <c r="L805"/>
      <c r="M805"/>
      <c r="N805"/>
      <c r="O805"/>
    </row>
    <row r="806" spans="3:15" ht="14.25" customHeight="1" x14ac:dyDescent="0.15">
      <c r="C806" s="63" t="s">
        <v>112</v>
      </c>
      <c r="D806" s="63" t="s">
        <v>114</v>
      </c>
      <c r="E806" s="64">
        <v>38473</v>
      </c>
      <c r="F806" s="63">
        <v>11052</v>
      </c>
      <c r="G806" s="65">
        <v>1332</v>
      </c>
      <c r="L806"/>
      <c r="M806"/>
      <c r="N806"/>
      <c r="O806"/>
    </row>
    <row r="807" spans="3:15" ht="14.25" customHeight="1" x14ac:dyDescent="0.15">
      <c r="C807" s="63" t="s">
        <v>112</v>
      </c>
      <c r="D807" s="63" t="s">
        <v>118</v>
      </c>
      <c r="E807" s="64">
        <v>38471</v>
      </c>
      <c r="F807" s="63">
        <v>11053</v>
      </c>
      <c r="G807" s="65">
        <v>3055</v>
      </c>
      <c r="L807"/>
      <c r="M807"/>
      <c r="N807"/>
      <c r="O807"/>
    </row>
    <row r="808" spans="3:15" ht="14.25" customHeight="1" x14ac:dyDescent="0.15">
      <c r="C808" s="63" t="s">
        <v>112</v>
      </c>
      <c r="D808" s="63" t="s">
        <v>117</v>
      </c>
      <c r="E808" s="64">
        <v>38473</v>
      </c>
      <c r="F808" s="63">
        <v>11056</v>
      </c>
      <c r="G808" s="65">
        <v>3740</v>
      </c>
      <c r="L808"/>
      <c r="M808"/>
      <c r="N808"/>
      <c r="O808"/>
    </row>
    <row r="809" spans="3:15" ht="14.25" customHeight="1" x14ac:dyDescent="0.15">
      <c r="C809" s="63" t="s">
        <v>112</v>
      </c>
      <c r="D809" s="63" t="s">
        <v>114</v>
      </c>
      <c r="E809" s="64">
        <v>38473</v>
      </c>
      <c r="F809" s="63">
        <v>11057</v>
      </c>
      <c r="G809" s="65">
        <v>45</v>
      </c>
      <c r="L809"/>
      <c r="M809"/>
      <c r="N809"/>
      <c r="O809"/>
    </row>
    <row r="810" spans="3:15" ht="14.25" customHeight="1" x14ac:dyDescent="0.15">
      <c r="L810"/>
      <c r="M810"/>
      <c r="N810"/>
      <c r="O810"/>
    </row>
    <row r="811" spans="3:15" ht="14.25" customHeight="1" x14ac:dyDescent="0.15">
      <c r="L811"/>
      <c r="M811"/>
      <c r="N811"/>
      <c r="O811"/>
    </row>
    <row r="812" spans="3:15" ht="14.25" customHeight="1" x14ac:dyDescent="0.15">
      <c r="L812"/>
      <c r="M812"/>
      <c r="N812"/>
      <c r="O812"/>
    </row>
    <row r="813" spans="3:15" ht="14.25" customHeight="1" x14ac:dyDescent="0.15">
      <c r="L813"/>
      <c r="M813"/>
      <c r="N813"/>
      <c r="O813"/>
    </row>
    <row r="814" spans="3:15" ht="14.25" customHeight="1" x14ac:dyDescent="0.15">
      <c r="L814"/>
      <c r="M814"/>
      <c r="N814"/>
      <c r="O814"/>
    </row>
    <row r="815" spans="3:15" ht="14.25" customHeight="1" x14ac:dyDescent="0.15">
      <c r="L815"/>
      <c r="M815"/>
      <c r="N815"/>
      <c r="O815"/>
    </row>
    <row r="816" spans="3:15" ht="14.25" customHeight="1" x14ac:dyDescent="0.15">
      <c r="L816"/>
      <c r="M816"/>
      <c r="N816"/>
      <c r="O816"/>
    </row>
    <row r="817" spans="12:15" ht="14.25" customHeight="1" x14ac:dyDescent="0.15">
      <c r="L817"/>
      <c r="M817"/>
      <c r="N817"/>
      <c r="O817"/>
    </row>
    <row r="818" spans="12:15" ht="14.25" customHeight="1" x14ac:dyDescent="0.15">
      <c r="L818"/>
      <c r="M818"/>
      <c r="N818"/>
      <c r="O818"/>
    </row>
    <row r="819" spans="12:15" ht="14.25" customHeight="1" x14ac:dyDescent="0.15">
      <c r="L819"/>
      <c r="M819"/>
      <c r="N819"/>
      <c r="O819"/>
    </row>
    <row r="820" spans="12:15" ht="14.25" customHeight="1" x14ac:dyDescent="0.15">
      <c r="L820"/>
      <c r="M820"/>
      <c r="N820"/>
      <c r="O820"/>
    </row>
    <row r="821" spans="12:15" ht="14.25" customHeight="1" x14ac:dyDescent="0.15">
      <c r="L821"/>
      <c r="M821"/>
      <c r="N821"/>
      <c r="O821"/>
    </row>
    <row r="822" spans="12:15" ht="14.25" customHeight="1" x14ac:dyDescent="0.15">
      <c r="L822"/>
      <c r="M822"/>
      <c r="N822"/>
      <c r="O822"/>
    </row>
    <row r="823" spans="12:15" ht="14.25" customHeight="1" x14ac:dyDescent="0.15">
      <c r="L823"/>
      <c r="M823"/>
      <c r="N823"/>
      <c r="O823"/>
    </row>
    <row r="824" spans="12:15" ht="14.25" customHeight="1" x14ac:dyDescent="0.15">
      <c r="L824"/>
      <c r="M824"/>
      <c r="N824"/>
      <c r="O824"/>
    </row>
    <row r="825" spans="12:15" ht="14.25" customHeight="1" x14ac:dyDescent="0.15">
      <c r="L825"/>
      <c r="M825"/>
      <c r="N825"/>
      <c r="O825"/>
    </row>
    <row r="826" spans="12:15" ht="14.25" customHeight="1" x14ac:dyDescent="0.15">
      <c r="L826"/>
      <c r="M826"/>
      <c r="N826"/>
      <c r="O826"/>
    </row>
    <row r="827" spans="12:15" ht="14.25" customHeight="1" x14ac:dyDescent="0.15">
      <c r="L827"/>
      <c r="M827"/>
      <c r="N827"/>
      <c r="O827"/>
    </row>
    <row r="828" spans="12:15" ht="14.25" customHeight="1" x14ac:dyDescent="0.15">
      <c r="L828"/>
      <c r="M828"/>
      <c r="N828"/>
      <c r="O828"/>
    </row>
    <row r="829" spans="12:15" ht="14.25" customHeight="1" x14ac:dyDescent="0.15">
      <c r="L829"/>
      <c r="M829"/>
      <c r="N829"/>
      <c r="O829"/>
    </row>
    <row r="830" spans="12:15" ht="14.25" customHeight="1" x14ac:dyDescent="0.15">
      <c r="L830"/>
      <c r="M830"/>
      <c r="N830"/>
      <c r="O830"/>
    </row>
    <row r="831" spans="12:15" ht="14.25" customHeight="1" x14ac:dyDescent="0.15">
      <c r="L831"/>
      <c r="M831"/>
      <c r="N831"/>
      <c r="O831"/>
    </row>
    <row r="832" spans="12:15" ht="14.25" customHeight="1" x14ac:dyDescent="0.15">
      <c r="L832"/>
      <c r="M832"/>
      <c r="N832"/>
      <c r="O832"/>
    </row>
    <row r="833" spans="12:15" ht="14.25" customHeight="1" x14ac:dyDescent="0.15">
      <c r="L833"/>
      <c r="M833"/>
      <c r="N833"/>
      <c r="O833"/>
    </row>
    <row r="834" spans="12:15" ht="14.25" customHeight="1" x14ac:dyDescent="0.15">
      <c r="L834"/>
      <c r="M834"/>
      <c r="N834"/>
      <c r="O834"/>
    </row>
    <row r="835" spans="12:15" ht="14.25" customHeight="1" x14ac:dyDescent="0.15">
      <c r="L835"/>
      <c r="M835"/>
      <c r="N835"/>
      <c r="O835"/>
    </row>
    <row r="836" spans="12:15" ht="14.25" customHeight="1" x14ac:dyDescent="0.15">
      <c r="L836"/>
      <c r="M836"/>
      <c r="N836"/>
      <c r="O836"/>
    </row>
    <row r="837" spans="12:15" ht="14.25" customHeight="1" x14ac:dyDescent="0.15">
      <c r="L837"/>
      <c r="M837"/>
      <c r="N837"/>
      <c r="O837"/>
    </row>
    <row r="838" spans="12:15" ht="14.25" customHeight="1" x14ac:dyDescent="0.15">
      <c r="L838"/>
      <c r="M838"/>
      <c r="N838"/>
      <c r="O838"/>
    </row>
    <row r="839" spans="12:15" ht="14.25" customHeight="1" x14ac:dyDescent="0.15">
      <c r="L839"/>
      <c r="M839"/>
      <c r="N839"/>
      <c r="O839"/>
    </row>
    <row r="840" spans="12:15" ht="14.25" customHeight="1" x14ac:dyDescent="0.15">
      <c r="L840"/>
      <c r="M840"/>
      <c r="N840"/>
      <c r="O840"/>
    </row>
    <row r="841" spans="12:15" ht="14.25" customHeight="1" x14ac:dyDescent="0.15">
      <c r="L841"/>
      <c r="M841"/>
      <c r="N841"/>
      <c r="O841"/>
    </row>
    <row r="842" spans="12:15" ht="14.25" customHeight="1" x14ac:dyDescent="0.15">
      <c r="L842"/>
      <c r="M842"/>
      <c r="N842"/>
      <c r="O842"/>
    </row>
    <row r="843" spans="12:15" ht="14.25" customHeight="1" x14ac:dyDescent="0.15">
      <c r="L843"/>
      <c r="M843"/>
      <c r="N843"/>
      <c r="O843"/>
    </row>
    <row r="844" spans="12:15" ht="14.25" customHeight="1" x14ac:dyDescent="0.15">
      <c r="L844"/>
      <c r="M844"/>
      <c r="N844"/>
      <c r="O844"/>
    </row>
    <row r="845" spans="12:15" ht="14.25" customHeight="1" x14ac:dyDescent="0.15">
      <c r="L845"/>
      <c r="M845"/>
      <c r="N845"/>
      <c r="O845"/>
    </row>
    <row r="846" spans="12:15" ht="14.25" customHeight="1" x14ac:dyDescent="0.15">
      <c r="L846"/>
      <c r="M846"/>
      <c r="N846"/>
      <c r="O846"/>
    </row>
    <row r="847" spans="12:15" ht="14.25" customHeight="1" x14ac:dyDescent="0.15">
      <c r="L847"/>
      <c r="M847"/>
      <c r="N847"/>
      <c r="O847"/>
    </row>
    <row r="848" spans="12:15" ht="14.25" customHeight="1" x14ac:dyDescent="0.15">
      <c r="L848"/>
      <c r="M848"/>
      <c r="N848"/>
      <c r="O848"/>
    </row>
    <row r="849" spans="12:15" ht="14.25" customHeight="1" x14ac:dyDescent="0.15">
      <c r="L849"/>
      <c r="M849"/>
      <c r="N849"/>
      <c r="O849"/>
    </row>
    <row r="850" spans="12:15" ht="14.25" customHeight="1" x14ac:dyDescent="0.15">
      <c r="L850"/>
      <c r="M850"/>
      <c r="N850"/>
      <c r="O850"/>
    </row>
    <row r="851" spans="12:15" ht="14.25" customHeight="1" x14ac:dyDescent="0.15">
      <c r="L851"/>
      <c r="M851"/>
      <c r="N851"/>
      <c r="O851"/>
    </row>
    <row r="852" spans="12:15" ht="14.25" customHeight="1" x14ac:dyDescent="0.15">
      <c r="L852"/>
      <c r="M852"/>
      <c r="N852"/>
      <c r="O852"/>
    </row>
    <row r="853" spans="12:15" ht="14.25" customHeight="1" x14ac:dyDescent="0.15">
      <c r="L853"/>
      <c r="M853"/>
      <c r="N853"/>
      <c r="O853"/>
    </row>
    <row r="854" spans="12:15" ht="14.25" customHeight="1" x14ac:dyDescent="0.15">
      <c r="L854"/>
      <c r="M854"/>
      <c r="N854"/>
      <c r="O854"/>
    </row>
    <row r="855" spans="12:15" ht="14.25" customHeight="1" x14ac:dyDescent="0.15">
      <c r="L855"/>
      <c r="M855"/>
      <c r="N855"/>
      <c r="O855"/>
    </row>
    <row r="856" spans="12:15" ht="14.25" customHeight="1" x14ac:dyDescent="0.15">
      <c r="L856"/>
      <c r="M856"/>
      <c r="N856"/>
      <c r="O856"/>
    </row>
    <row r="857" spans="12:15" ht="14.25" customHeight="1" x14ac:dyDescent="0.15">
      <c r="L857"/>
      <c r="M857"/>
      <c r="N857"/>
      <c r="O857"/>
    </row>
    <row r="858" spans="12:15" ht="14.25" customHeight="1" x14ac:dyDescent="0.15">
      <c r="L858"/>
      <c r="M858"/>
      <c r="N858"/>
      <c r="O858"/>
    </row>
    <row r="859" spans="12:15" ht="14.25" customHeight="1" x14ac:dyDescent="0.15">
      <c r="L859"/>
      <c r="M859"/>
      <c r="N859"/>
      <c r="O859"/>
    </row>
    <row r="860" spans="12:15" ht="14.25" customHeight="1" x14ac:dyDescent="0.15">
      <c r="L860"/>
      <c r="M860"/>
      <c r="N860"/>
      <c r="O860"/>
    </row>
    <row r="861" spans="12:15" ht="14.25" customHeight="1" x14ac:dyDescent="0.15">
      <c r="L861"/>
      <c r="M861"/>
      <c r="N861"/>
      <c r="O861"/>
    </row>
    <row r="862" spans="12:15" ht="14.25" customHeight="1" x14ac:dyDescent="0.15">
      <c r="L862"/>
      <c r="M862"/>
      <c r="N862"/>
      <c r="O862"/>
    </row>
    <row r="863" spans="12:15" ht="14.25" customHeight="1" x14ac:dyDescent="0.15">
      <c r="L863"/>
      <c r="M863"/>
      <c r="N863"/>
      <c r="O863"/>
    </row>
    <row r="864" spans="12:15" ht="14.25" customHeight="1" x14ac:dyDescent="0.15">
      <c r="L864"/>
      <c r="M864"/>
      <c r="N864"/>
      <c r="O864"/>
    </row>
    <row r="865" spans="12:15" ht="14.25" customHeight="1" x14ac:dyDescent="0.15">
      <c r="L865"/>
      <c r="M865"/>
      <c r="N865"/>
      <c r="O865"/>
    </row>
    <row r="866" spans="12:15" ht="14.25" customHeight="1" x14ac:dyDescent="0.15">
      <c r="L866"/>
      <c r="M866"/>
      <c r="N866"/>
      <c r="O866"/>
    </row>
    <row r="867" spans="12:15" ht="14.25" customHeight="1" x14ac:dyDescent="0.15">
      <c r="L867"/>
      <c r="M867"/>
      <c r="N867"/>
      <c r="O867"/>
    </row>
    <row r="868" spans="12:15" ht="14.25" customHeight="1" x14ac:dyDescent="0.15">
      <c r="L868"/>
      <c r="M868"/>
      <c r="N868"/>
      <c r="O868"/>
    </row>
    <row r="869" spans="12:15" ht="14.25" customHeight="1" x14ac:dyDescent="0.15">
      <c r="L869"/>
      <c r="M869"/>
      <c r="N869"/>
      <c r="O869"/>
    </row>
    <row r="870" spans="12:15" ht="14.25" customHeight="1" x14ac:dyDescent="0.15">
      <c r="L870"/>
      <c r="M870"/>
      <c r="N870"/>
      <c r="O870"/>
    </row>
    <row r="871" spans="12:15" ht="14.25" customHeight="1" x14ac:dyDescent="0.15">
      <c r="L871"/>
      <c r="M871"/>
      <c r="N871"/>
      <c r="O871"/>
    </row>
    <row r="872" spans="12:15" ht="14.25" customHeight="1" x14ac:dyDescent="0.15">
      <c r="L872"/>
      <c r="M872"/>
      <c r="N872"/>
      <c r="O872"/>
    </row>
    <row r="873" spans="12:15" ht="14.25" customHeight="1" x14ac:dyDescent="0.15">
      <c r="L873"/>
      <c r="M873"/>
      <c r="N873"/>
      <c r="O873"/>
    </row>
    <row r="874" spans="12:15" ht="14.25" customHeight="1" x14ac:dyDescent="0.15">
      <c r="L874"/>
      <c r="M874"/>
      <c r="N874"/>
      <c r="O874"/>
    </row>
    <row r="875" spans="12:15" ht="14.25" customHeight="1" x14ac:dyDescent="0.15">
      <c r="L875"/>
      <c r="M875"/>
      <c r="N875"/>
      <c r="O875"/>
    </row>
    <row r="876" spans="12:15" ht="14.25" customHeight="1" x14ac:dyDescent="0.15">
      <c r="L876"/>
      <c r="M876"/>
      <c r="N876"/>
      <c r="O876"/>
    </row>
    <row r="877" spans="12:15" ht="14.25" customHeight="1" x14ac:dyDescent="0.15">
      <c r="L877"/>
      <c r="M877"/>
      <c r="N877"/>
      <c r="O877"/>
    </row>
    <row r="878" spans="12:15" ht="14.25" customHeight="1" x14ac:dyDescent="0.15">
      <c r="L878"/>
      <c r="M878"/>
      <c r="N878"/>
      <c r="O878"/>
    </row>
    <row r="879" spans="12:15" ht="14.25" customHeight="1" x14ac:dyDescent="0.15">
      <c r="L879"/>
      <c r="M879"/>
      <c r="N879"/>
      <c r="O879"/>
    </row>
    <row r="880" spans="12:15" ht="14.25" customHeight="1" x14ac:dyDescent="0.15">
      <c r="L880"/>
      <c r="M880"/>
      <c r="N880"/>
      <c r="O880"/>
    </row>
    <row r="881" spans="12:15" ht="14.25" customHeight="1" x14ac:dyDescent="0.15">
      <c r="L881"/>
      <c r="M881"/>
      <c r="N881"/>
      <c r="O881"/>
    </row>
    <row r="882" spans="12:15" ht="14.25" customHeight="1" x14ac:dyDescent="0.15">
      <c r="L882"/>
      <c r="M882"/>
      <c r="N882"/>
      <c r="O882"/>
    </row>
    <row r="883" spans="12:15" ht="14.25" customHeight="1" x14ac:dyDescent="0.15">
      <c r="L883"/>
      <c r="M883"/>
      <c r="N883"/>
      <c r="O883"/>
    </row>
    <row r="884" spans="12:15" ht="14.25" customHeight="1" x14ac:dyDescent="0.15">
      <c r="L884"/>
      <c r="M884"/>
      <c r="N884"/>
      <c r="O884"/>
    </row>
    <row r="885" spans="12:15" ht="14.25" customHeight="1" x14ac:dyDescent="0.15">
      <c r="L885"/>
      <c r="M885"/>
      <c r="N885"/>
      <c r="O885"/>
    </row>
    <row r="886" spans="12:15" ht="14.25" customHeight="1" x14ac:dyDescent="0.15">
      <c r="L886"/>
      <c r="M886"/>
      <c r="N886"/>
      <c r="O886"/>
    </row>
    <row r="887" spans="12:15" ht="14.25" customHeight="1" x14ac:dyDescent="0.15">
      <c r="L887"/>
      <c r="M887"/>
      <c r="N887"/>
      <c r="O887"/>
    </row>
    <row r="888" spans="12:15" ht="14.25" customHeight="1" x14ac:dyDescent="0.15">
      <c r="L888"/>
      <c r="M888"/>
      <c r="N888"/>
      <c r="O888"/>
    </row>
    <row r="889" spans="12:15" ht="14.25" customHeight="1" x14ac:dyDescent="0.15">
      <c r="L889"/>
      <c r="M889"/>
      <c r="N889"/>
      <c r="O889"/>
    </row>
    <row r="890" spans="12:15" ht="14.25" customHeight="1" x14ac:dyDescent="0.15">
      <c r="L890"/>
      <c r="M890"/>
      <c r="N890"/>
      <c r="O890"/>
    </row>
    <row r="891" spans="12:15" ht="14.25" customHeight="1" x14ac:dyDescent="0.15">
      <c r="L891"/>
      <c r="M891"/>
      <c r="N891"/>
      <c r="O891"/>
    </row>
    <row r="892" spans="12:15" ht="14.25" customHeight="1" x14ac:dyDescent="0.15">
      <c r="L892"/>
      <c r="M892"/>
      <c r="N892"/>
      <c r="O892"/>
    </row>
    <row r="893" spans="12:15" ht="14.25" customHeight="1" x14ac:dyDescent="0.15">
      <c r="L893"/>
      <c r="M893"/>
      <c r="N893"/>
      <c r="O893"/>
    </row>
    <row r="894" spans="12:15" ht="14.25" customHeight="1" x14ac:dyDescent="0.15">
      <c r="L894"/>
      <c r="M894"/>
      <c r="N894"/>
      <c r="O894"/>
    </row>
    <row r="895" spans="12:15" ht="14.25" customHeight="1" x14ac:dyDescent="0.15">
      <c r="L895"/>
      <c r="M895"/>
      <c r="N895"/>
      <c r="O895"/>
    </row>
    <row r="896" spans="12:15" ht="14.25" customHeight="1" x14ac:dyDescent="0.15">
      <c r="L896"/>
      <c r="M896"/>
      <c r="N896"/>
      <c r="O896"/>
    </row>
    <row r="897" spans="12:15" ht="14.25" customHeight="1" x14ac:dyDescent="0.15">
      <c r="L897"/>
      <c r="M897"/>
      <c r="N897"/>
      <c r="O897"/>
    </row>
    <row r="898" spans="12:15" ht="14.25" customHeight="1" x14ac:dyDescent="0.15">
      <c r="L898"/>
      <c r="M898"/>
      <c r="N898"/>
      <c r="O898"/>
    </row>
    <row r="899" spans="12:15" ht="14.25" customHeight="1" x14ac:dyDescent="0.15">
      <c r="L899"/>
      <c r="M899"/>
      <c r="N899"/>
      <c r="O899"/>
    </row>
    <row r="900" spans="12:15" ht="14.25" customHeight="1" x14ac:dyDescent="0.15">
      <c r="L900"/>
      <c r="M900"/>
      <c r="N900"/>
      <c r="O900"/>
    </row>
    <row r="901" spans="12:15" ht="14.25" customHeight="1" x14ac:dyDescent="0.15">
      <c r="L901"/>
      <c r="M901"/>
      <c r="N901"/>
      <c r="O901"/>
    </row>
    <row r="902" spans="12:15" ht="14.25" customHeight="1" x14ac:dyDescent="0.15">
      <c r="L902"/>
      <c r="M902"/>
      <c r="N902"/>
      <c r="O902"/>
    </row>
    <row r="903" spans="12:15" ht="14.25" customHeight="1" x14ac:dyDescent="0.15">
      <c r="L903"/>
      <c r="M903"/>
      <c r="N903"/>
      <c r="O903"/>
    </row>
    <row r="904" spans="12:15" ht="14.25" customHeight="1" x14ac:dyDescent="0.15">
      <c r="L904"/>
      <c r="M904"/>
      <c r="N904"/>
      <c r="O904"/>
    </row>
    <row r="905" spans="12:15" ht="14.25" customHeight="1" x14ac:dyDescent="0.15">
      <c r="L905"/>
      <c r="M905"/>
      <c r="N905"/>
      <c r="O905"/>
    </row>
    <row r="906" spans="12:15" ht="14.25" customHeight="1" x14ac:dyDescent="0.15">
      <c r="L906"/>
      <c r="M906"/>
      <c r="N906"/>
      <c r="O906"/>
    </row>
    <row r="907" spans="12:15" ht="14.25" customHeight="1" x14ac:dyDescent="0.15">
      <c r="L907"/>
      <c r="M907"/>
      <c r="N907"/>
      <c r="O907"/>
    </row>
    <row r="908" spans="12:15" ht="14.25" customHeight="1" x14ac:dyDescent="0.15">
      <c r="L908"/>
      <c r="M908"/>
      <c r="N908"/>
      <c r="O908"/>
    </row>
    <row r="909" spans="12:15" ht="14.25" customHeight="1" x14ac:dyDescent="0.15">
      <c r="L909"/>
      <c r="M909"/>
      <c r="N909"/>
      <c r="O909"/>
    </row>
    <row r="910" spans="12:15" ht="14.25" customHeight="1" x14ac:dyDescent="0.15">
      <c r="L910"/>
      <c r="M910"/>
      <c r="N910"/>
      <c r="O910"/>
    </row>
    <row r="911" spans="12:15" ht="14.25" customHeight="1" x14ac:dyDescent="0.15">
      <c r="L911"/>
      <c r="M911"/>
      <c r="N911"/>
      <c r="O911"/>
    </row>
    <row r="912" spans="12:15" ht="14.25" customHeight="1" x14ac:dyDescent="0.15">
      <c r="L912"/>
      <c r="M912"/>
      <c r="N912"/>
      <c r="O912"/>
    </row>
    <row r="913" spans="12:15" ht="14.25" customHeight="1" x14ac:dyDescent="0.15">
      <c r="L913"/>
      <c r="M913"/>
      <c r="N913"/>
      <c r="O913"/>
    </row>
    <row r="914" spans="12:15" ht="14.25" customHeight="1" x14ac:dyDescent="0.15">
      <c r="L914"/>
      <c r="M914"/>
      <c r="N914"/>
      <c r="O914"/>
    </row>
    <row r="915" spans="12:15" ht="14.25" customHeight="1" x14ac:dyDescent="0.15">
      <c r="L915"/>
      <c r="M915"/>
      <c r="N915"/>
      <c r="O915"/>
    </row>
    <row r="916" spans="12:15" ht="14.25" customHeight="1" x14ac:dyDescent="0.15">
      <c r="L916"/>
      <c r="M916"/>
      <c r="N916"/>
      <c r="O916"/>
    </row>
    <row r="917" spans="12:15" ht="14.25" customHeight="1" x14ac:dyDescent="0.15">
      <c r="L917"/>
      <c r="M917"/>
      <c r="N917"/>
      <c r="O917"/>
    </row>
    <row r="918" spans="12:15" ht="14.25" customHeight="1" x14ac:dyDescent="0.15">
      <c r="L918"/>
      <c r="M918"/>
      <c r="N918"/>
      <c r="O918"/>
    </row>
    <row r="919" spans="12:15" ht="14.25" customHeight="1" x14ac:dyDescent="0.15">
      <c r="L919"/>
      <c r="M919"/>
      <c r="N919"/>
      <c r="O919"/>
    </row>
    <row r="920" spans="12:15" ht="14.25" customHeight="1" x14ac:dyDescent="0.15">
      <c r="L920"/>
      <c r="M920"/>
      <c r="N920"/>
      <c r="O920"/>
    </row>
    <row r="921" spans="12:15" ht="14.25" customHeight="1" x14ac:dyDescent="0.15">
      <c r="L921"/>
      <c r="M921"/>
      <c r="N921"/>
      <c r="O921"/>
    </row>
    <row r="922" spans="12:15" ht="14.25" customHeight="1" x14ac:dyDescent="0.15">
      <c r="L922"/>
      <c r="M922"/>
      <c r="N922"/>
      <c r="O922"/>
    </row>
    <row r="923" spans="12:15" ht="14.25" customHeight="1" x14ac:dyDescent="0.15">
      <c r="L923"/>
      <c r="M923"/>
      <c r="N923"/>
      <c r="O923"/>
    </row>
    <row r="924" spans="12:15" ht="14.25" customHeight="1" x14ac:dyDescent="0.15">
      <c r="L924"/>
      <c r="M924"/>
      <c r="N924"/>
      <c r="O924"/>
    </row>
    <row r="925" spans="12:15" ht="14.25" customHeight="1" x14ac:dyDescent="0.15">
      <c r="L925"/>
      <c r="M925"/>
      <c r="N925"/>
      <c r="O925"/>
    </row>
    <row r="926" spans="12:15" ht="14.25" customHeight="1" x14ac:dyDescent="0.15">
      <c r="L926"/>
      <c r="M926"/>
      <c r="N926"/>
      <c r="O926"/>
    </row>
    <row r="927" spans="12:15" ht="14.25" customHeight="1" x14ac:dyDescent="0.15">
      <c r="L927"/>
      <c r="M927"/>
      <c r="N927"/>
      <c r="O927"/>
    </row>
    <row r="928" spans="12:15" ht="14.25" customHeight="1" x14ac:dyDescent="0.15">
      <c r="L928"/>
      <c r="M928"/>
      <c r="N928"/>
      <c r="O928"/>
    </row>
    <row r="929" spans="12:15" ht="14.25" customHeight="1" x14ac:dyDescent="0.15">
      <c r="L929"/>
      <c r="M929"/>
      <c r="N929"/>
      <c r="O929"/>
    </row>
    <row r="930" spans="12:15" ht="14.25" customHeight="1" x14ac:dyDescent="0.15">
      <c r="L930"/>
      <c r="M930"/>
      <c r="N930"/>
      <c r="O930"/>
    </row>
    <row r="931" spans="12:15" ht="14.25" customHeight="1" x14ac:dyDescent="0.15">
      <c r="L931"/>
      <c r="M931"/>
      <c r="N931"/>
      <c r="O931"/>
    </row>
    <row r="932" spans="12:15" ht="14.25" customHeight="1" x14ac:dyDescent="0.15">
      <c r="L932"/>
      <c r="M932"/>
      <c r="N932"/>
      <c r="O932"/>
    </row>
    <row r="933" spans="12:15" ht="14.25" customHeight="1" x14ac:dyDescent="0.15">
      <c r="L933"/>
      <c r="M933"/>
      <c r="N933"/>
      <c r="O933"/>
    </row>
    <row r="934" spans="12:15" ht="14.25" customHeight="1" x14ac:dyDescent="0.15">
      <c r="L934"/>
      <c r="M934"/>
      <c r="N934"/>
      <c r="O934"/>
    </row>
    <row r="935" spans="12:15" ht="14.25" customHeight="1" x14ac:dyDescent="0.15">
      <c r="L935"/>
      <c r="M935"/>
      <c r="N935"/>
      <c r="O935"/>
    </row>
    <row r="936" spans="12:15" ht="14.25" customHeight="1" x14ac:dyDescent="0.15">
      <c r="L936"/>
      <c r="M936"/>
      <c r="N936"/>
      <c r="O936"/>
    </row>
    <row r="937" spans="12:15" ht="14.25" customHeight="1" x14ac:dyDescent="0.15">
      <c r="L937"/>
      <c r="M937"/>
      <c r="N937"/>
      <c r="O937"/>
    </row>
    <row r="938" spans="12:15" ht="14.25" customHeight="1" x14ac:dyDescent="0.15">
      <c r="L938"/>
      <c r="M938"/>
      <c r="N938"/>
      <c r="O938"/>
    </row>
    <row r="939" spans="12:15" ht="14.25" customHeight="1" x14ac:dyDescent="0.15">
      <c r="L939"/>
      <c r="M939"/>
      <c r="N939"/>
      <c r="O939"/>
    </row>
    <row r="940" spans="12:15" ht="14.25" customHeight="1" x14ac:dyDescent="0.15">
      <c r="L940"/>
      <c r="M940"/>
      <c r="N940"/>
      <c r="O940"/>
    </row>
    <row r="941" spans="12:15" ht="14.25" customHeight="1" x14ac:dyDescent="0.15">
      <c r="L941"/>
      <c r="M941"/>
      <c r="N941"/>
      <c r="O941"/>
    </row>
    <row r="942" spans="12:15" ht="14.25" customHeight="1" x14ac:dyDescent="0.15">
      <c r="L942"/>
      <c r="M942"/>
      <c r="N942"/>
      <c r="O942"/>
    </row>
    <row r="943" spans="12:15" ht="14.25" customHeight="1" x14ac:dyDescent="0.15">
      <c r="L943"/>
      <c r="M943"/>
      <c r="N943"/>
      <c r="O943"/>
    </row>
    <row r="944" spans="12:15" ht="14.25" customHeight="1" x14ac:dyDescent="0.15">
      <c r="L944"/>
      <c r="M944"/>
      <c r="N944"/>
      <c r="O944"/>
    </row>
    <row r="945" spans="12:15" ht="14.25" customHeight="1" x14ac:dyDescent="0.15">
      <c r="L945"/>
      <c r="M945"/>
      <c r="N945"/>
      <c r="O945"/>
    </row>
    <row r="946" spans="12:15" ht="14.25" customHeight="1" x14ac:dyDescent="0.15">
      <c r="L946"/>
      <c r="M946"/>
      <c r="N946"/>
      <c r="O946"/>
    </row>
    <row r="947" spans="12:15" ht="14.25" customHeight="1" x14ac:dyDescent="0.15">
      <c r="L947"/>
      <c r="M947"/>
      <c r="N947"/>
      <c r="O947"/>
    </row>
    <row r="948" spans="12:15" ht="14.25" customHeight="1" x14ac:dyDescent="0.15">
      <c r="L948"/>
      <c r="M948"/>
      <c r="N948"/>
      <c r="O948"/>
    </row>
    <row r="949" spans="12:15" ht="14.25" customHeight="1" x14ac:dyDescent="0.15">
      <c r="L949"/>
      <c r="M949"/>
      <c r="N949"/>
      <c r="O949"/>
    </row>
    <row r="950" spans="12:15" ht="14.25" customHeight="1" x14ac:dyDescent="0.15">
      <c r="L950"/>
      <c r="M950"/>
      <c r="N950"/>
      <c r="O950"/>
    </row>
    <row r="951" spans="12:15" ht="14.25" customHeight="1" x14ac:dyDescent="0.15">
      <c r="L951"/>
      <c r="M951"/>
      <c r="N951"/>
      <c r="O951"/>
    </row>
    <row r="952" spans="12:15" ht="14.25" customHeight="1" x14ac:dyDescent="0.15">
      <c r="L952"/>
      <c r="M952"/>
      <c r="N952"/>
      <c r="O952"/>
    </row>
    <row r="953" spans="12:15" ht="14.25" customHeight="1" x14ac:dyDescent="0.15">
      <c r="L953"/>
      <c r="M953"/>
      <c r="N953"/>
      <c r="O953"/>
    </row>
    <row r="954" spans="12:15" ht="14.25" customHeight="1" x14ac:dyDescent="0.15">
      <c r="L954"/>
      <c r="M954"/>
      <c r="N954"/>
      <c r="O954"/>
    </row>
    <row r="955" spans="12:15" ht="14.25" customHeight="1" x14ac:dyDescent="0.15">
      <c r="L955"/>
      <c r="M955"/>
      <c r="N955"/>
      <c r="O955"/>
    </row>
    <row r="956" spans="12:15" ht="14.25" customHeight="1" x14ac:dyDescent="0.15">
      <c r="L956"/>
      <c r="M956"/>
      <c r="N956"/>
      <c r="O956"/>
    </row>
    <row r="957" spans="12:15" ht="14.25" customHeight="1" x14ac:dyDescent="0.15">
      <c r="L957"/>
      <c r="M957"/>
      <c r="N957"/>
      <c r="O957"/>
    </row>
    <row r="958" spans="12:15" ht="14.25" customHeight="1" x14ac:dyDescent="0.15">
      <c r="L958"/>
      <c r="M958"/>
      <c r="N958"/>
      <c r="O958"/>
    </row>
    <row r="959" spans="12:15" ht="14.25" customHeight="1" x14ac:dyDescent="0.15">
      <c r="L959"/>
      <c r="M959"/>
      <c r="N959"/>
      <c r="O959"/>
    </row>
    <row r="960" spans="12:15" ht="14.25" customHeight="1" x14ac:dyDescent="0.15">
      <c r="L960"/>
      <c r="M960"/>
      <c r="N960"/>
      <c r="O960"/>
    </row>
    <row r="961" spans="12:15" ht="14.25" customHeight="1" x14ac:dyDescent="0.15">
      <c r="L961"/>
      <c r="M961"/>
      <c r="N961"/>
      <c r="O961"/>
    </row>
    <row r="962" spans="12:15" ht="14.25" customHeight="1" x14ac:dyDescent="0.15">
      <c r="L962"/>
      <c r="M962"/>
      <c r="N962"/>
      <c r="O962"/>
    </row>
    <row r="963" spans="12:15" ht="14.25" customHeight="1" x14ac:dyDescent="0.15">
      <c r="L963"/>
      <c r="M963"/>
      <c r="N963"/>
      <c r="O963"/>
    </row>
    <row r="964" spans="12:15" ht="14.25" customHeight="1" x14ac:dyDescent="0.15">
      <c r="L964"/>
      <c r="M964"/>
      <c r="N964"/>
      <c r="O964"/>
    </row>
    <row r="965" spans="12:15" ht="14.25" customHeight="1" x14ac:dyDescent="0.15">
      <c r="L965"/>
      <c r="M965"/>
      <c r="N965"/>
      <c r="O965"/>
    </row>
    <row r="966" spans="12:15" ht="14.25" customHeight="1" x14ac:dyDescent="0.15">
      <c r="L966"/>
      <c r="M966"/>
      <c r="N966"/>
      <c r="O966"/>
    </row>
    <row r="967" spans="12:15" ht="14.25" customHeight="1" x14ac:dyDescent="0.15">
      <c r="L967"/>
      <c r="M967"/>
      <c r="N967"/>
      <c r="O967"/>
    </row>
    <row r="968" spans="12:15" ht="14.25" customHeight="1" x14ac:dyDescent="0.15">
      <c r="L968"/>
      <c r="M968"/>
      <c r="N968"/>
      <c r="O968"/>
    </row>
    <row r="969" spans="12:15" ht="14.25" customHeight="1" x14ac:dyDescent="0.15">
      <c r="L969"/>
      <c r="M969"/>
      <c r="N969"/>
      <c r="O969"/>
    </row>
    <row r="970" spans="12:15" ht="14.25" customHeight="1" x14ac:dyDescent="0.15">
      <c r="L970"/>
      <c r="M970"/>
      <c r="N970"/>
      <c r="O970"/>
    </row>
    <row r="971" spans="12:15" ht="14.25" customHeight="1" x14ac:dyDescent="0.15">
      <c r="L971"/>
      <c r="M971"/>
      <c r="N971"/>
      <c r="O971"/>
    </row>
    <row r="972" spans="12:15" ht="14.25" customHeight="1" x14ac:dyDescent="0.15">
      <c r="L972"/>
      <c r="M972"/>
      <c r="N972"/>
      <c r="O972"/>
    </row>
    <row r="973" spans="12:15" ht="14.25" customHeight="1" x14ac:dyDescent="0.15">
      <c r="L973"/>
      <c r="M973"/>
      <c r="N973"/>
      <c r="O973"/>
    </row>
    <row r="974" spans="12:15" ht="14.25" customHeight="1" x14ac:dyDescent="0.15">
      <c r="L974"/>
      <c r="M974"/>
      <c r="N974"/>
      <c r="O974"/>
    </row>
    <row r="975" spans="12:15" ht="14.25" customHeight="1" x14ac:dyDescent="0.15">
      <c r="L975"/>
      <c r="M975"/>
      <c r="N975"/>
      <c r="O975"/>
    </row>
    <row r="976" spans="12:15" ht="14.25" customHeight="1" x14ac:dyDescent="0.15">
      <c r="L976"/>
      <c r="M976"/>
      <c r="N976"/>
      <c r="O976"/>
    </row>
    <row r="977" spans="12:15" ht="14.25" customHeight="1" x14ac:dyDescent="0.15">
      <c r="L977"/>
      <c r="M977"/>
      <c r="N977"/>
      <c r="O977"/>
    </row>
    <row r="978" spans="12:15" ht="14.25" customHeight="1" x14ac:dyDescent="0.15">
      <c r="L978"/>
      <c r="M978"/>
      <c r="N978"/>
      <c r="O978"/>
    </row>
    <row r="979" spans="12:15" ht="14.25" customHeight="1" x14ac:dyDescent="0.15">
      <c r="L979"/>
      <c r="M979"/>
      <c r="N979"/>
      <c r="O979"/>
    </row>
    <row r="980" spans="12:15" ht="14.25" customHeight="1" x14ac:dyDescent="0.15">
      <c r="L980"/>
      <c r="M980"/>
      <c r="N980"/>
      <c r="O980"/>
    </row>
    <row r="981" spans="12:15" ht="14.25" customHeight="1" x14ac:dyDescent="0.15">
      <c r="L981"/>
      <c r="M981"/>
      <c r="N981"/>
      <c r="O981"/>
    </row>
    <row r="982" spans="12:15" ht="14.25" customHeight="1" x14ac:dyDescent="0.15">
      <c r="L982"/>
      <c r="M982"/>
      <c r="N982"/>
      <c r="O982"/>
    </row>
    <row r="983" spans="12:15" ht="14.25" customHeight="1" x14ac:dyDescent="0.15">
      <c r="L983"/>
      <c r="M983"/>
      <c r="N983"/>
      <c r="O983"/>
    </row>
    <row r="984" spans="12:15" ht="14.25" customHeight="1" x14ac:dyDescent="0.15">
      <c r="L984"/>
      <c r="M984"/>
      <c r="N984"/>
      <c r="O984"/>
    </row>
    <row r="985" spans="12:15" ht="14.25" customHeight="1" x14ac:dyDescent="0.15">
      <c r="L985"/>
      <c r="M985"/>
      <c r="N985"/>
      <c r="O985"/>
    </row>
    <row r="986" spans="12:15" ht="14.25" customHeight="1" x14ac:dyDescent="0.15">
      <c r="L986"/>
      <c r="M986"/>
      <c r="N986"/>
      <c r="O986"/>
    </row>
    <row r="987" spans="12:15" ht="14.25" customHeight="1" x14ac:dyDescent="0.15">
      <c r="L987"/>
      <c r="M987"/>
      <c r="N987"/>
      <c r="O987"/>
    </row>
    <row r="988" spans="12:15" ht="14.25" customHeight="1" x14ac:dyDescent="0.15">
      <c r="L988"/>
      <c r="M988"/>
      <c r="N988"/>
      <c r="O988"/>
    </row>
    <row r="989" spans="12:15" ht="14.25" customHeight="1" x14ac:dyDescent="0.15">
      <c r="L989"/>
      <c r="M989"/>
      <c r="N989"/>
      <c r="O989"/>
    </row>
    <row r="990" spans="12:15" ht="14.25" customHeight="1" x14ac:dyDescent="0.15">
      <c r="L990"/>
      <c r="M990"/>
      <c r="N990"/>
      <c r="O990"/>
    </row>
    <row r="991" spans="12:15" ht="14.25" customHeight="1" x14ac:dyDescent="0.15">
      <c r="L991"/>
      <c r="M991"/>
      <c r="N991"/>
      <c r="O991"/>
    </row>
    <row r="992" spans="12:15" ht="14.25" customHeight="1" x14ac:dyDescent="0.15">
      <c r="L992"/>
      <c r="M992"/>
      <c r="N992"/>
      <c r="O992"/>
    </row>
    <row r="993" spans="12:15" ht="14.25" customHeight="1" x14ac:dyDescent="0.15">
      <c r="L993"/>
      <c r="M993"/>
      <c r="N993"/>
      <c r="O993"/>
    </row>
    <row r="994" spans="12:15" ht="14.25" customHeight="1" x14ac:dyDescent="0.15">
      <c r="L994"/>
      <c r="M994"/>
      <c r="N994"/>
      <c r="O994"/>
    </row>
    <row r="995" spans="12:15" ht="14.25" customHeight="1" x14ac:dyDescent="0.15">
      <c r="L995"/>
      <c r="M995"/>
      <c r="N995"/>
      <c r="O995"/>
    </row>
    <row r="996" spans="12:15" ht="14.25" customHeight="1" x14ac:dyDescent="0.15">
      <c r="L996"/>
      <c r="M996"/>
      <c r="N996"/>
      <c r="O996"/>
    </row>
    <row r="997" spans="12:15" ht="14.25" customHeight="1" x14ac:dyDescent="0.15">
      <c r="L997"/>
      <c r="M997"/>
      <c r="N997"/>
      <c r="O997"/>
    </row>
    <row r="998" spans="12:15" ht="14.25" customHeight="1" x14ac:dyDescent="0.15">
      <c r="L998"/>
      <c r="M998"/>
      <c r="N998"/>
      <c r="O998"/>
    </row>
    <row r="999" spans="12:15" ht="14.25" customHeight="1" x14ac:dyDescent="0.15">
      <c r="L999"/>
      <c r="M999"/>
      <c r="N999"/>
      <c r="O999"/>
    </row>
    <row r="1000" spans="12:15" ht="14.25" customHeight="1" x14ac:dyDescent="0.15">
      <c r="L1000"/>
      <c r="M1000"/>
      <c r="N1000"/>
      <c r="O1000"/>
    </row>
    <row r="1001" spans="12:15" ht="14.25" customHeight="1" x14ac:dyDescent="0.15">
      <c r="L1001"/>
      <c r="M1001"/>
      <c r="N1001"/>
      <c r="O1001"/>
    </row>
    <row r="1002" spans="12:15" ht="14.25" customHeight="1" x14ac:dyDescent="0.15">
      <c r="L1002"/>
      <c r="M1002"/>
      <c r="N1002"/>
      <c r="O1002"/>
    </row>
    <row r="1003" spans="12:15" ht="14.25" customHeight="1" x14ac:dyDescent="0.15">
      <c r="L1003"/>
      <c r="M1003"/>
      <c r="N1003"/>
      <c r="O1003"/>
    </row>
    <row r="1004" spans="12:15" ht="14.25" customHeight="1" x14ac:dyDescent="0.15">
      <c r="L1004"/>
      <c r="M1004"/>
      <c r="N1004"/>
      <c r="O1004"/>
    </row>
    <row r="1005" spans="12:15" ht="14.25" customHeight="1" x14ac:dyDescent="0.15">
      <c r="L1005"/>
      <c r="M1005"/>
      <c r="N1005"/>
      <c r="O1005"/>
    </row>
    <row r="1006" spans="12:15" ht="14.25" customHeight="1" x14ac:dyDescent="0.15">
      <c r="L1006"/>
      <c r="M1006"/>
      <c r="N1006"/>
      <c r="O1006"/>
    </row>
    <row r="1007" spans="12:15" ht="14.25" customHeight="1" x14ac:dyDescent="0.15">
      <c r="L1007"/>
      <c r="M1007"/>
      <c r="N1007"/>
      <c r="O1007"/>
    </row>
    <row r="1008" spans="12:15" ht="14.25" customHeight="1" x14ac:dyDescent="0.15">
      <c r="L1008"/>
      <c r="M1008"/>
      <c r="N1008"/>
      <c r="O1008"/>
    </row>
    <row r="1009" spans="12:15" ht="14.25" customHeight="1" x14ac:dyDescent="0.15">
      <c r="L1009"/>
      <c r="M1009"/>
      <c r="N1009"/>
      <c r="O1009"/>
    </row>
    <row r="1010" spans="12:15" ht="14.25" customHeight="1" x14ac:dyDescent="0.15">
      <c r="L1010"/>
      <c r="M1010"/>
      <c r="N1010"/>
      <c r="O1010"/>
    </row>
    <row r="1011" spans="12:15" ht="14.25" customHeight="1" x14ac:dyDescent="0.15">
      <c r="L1011"/>
      <c r="M1011"/>
      <c r="N1011"/>
      <c r="O1011"/>
    </row>
    <row r="1012" spans="12:15" ht="14.25" customHeight="1" x14ac:dyDescent="0.15">
      <c r="L1012"/>
      <c r="M1012"/>
      <c r="N1012"/>
      <c r="O1012"/>
    </row>
    <row r="1013" spans="12:15" ht="14.25" customHeight="1" x14ac:dyDescent="0.15">
      <c r="L1013"/>
      <c r="M1013"/>
      <c r="N1013"/>
      <c r="O1013"/>
    </row>
    <row r="1014" spans="12:15" ht="14.25" customHeight="1" x14ac:dyDescent="0.15">
      <c r="L1014"/>
      <c r="M1014"/>
      <c r="N1014"/>
      <c r="O1014"/>
    </row>
    <row r="1015" spans="12:15" ht="14.25" customHeight="1" x14ac:dyDescent="0.15">
      <c r="L1015"/>
      <c r="M1015"/>
      <c r="N1015"/>
      <c r="O1015"/>
    </row>
    <row r="1016" spans="12:15" ht="14.25" customHeight="1" x14ac:dyDescent="0.15">
      <c r="L1016"/>
      <c r="M1016"/>
      <c r="N1016"/>
      <c r="O1016"/>
    </row>
    <row r="1017" spans="12:15" ht="14.25" customHeight="1" x14ac:dyDescent="0.15">
      <c r="L1017"/>
      <c r="M1017"/>
      <c r="N1017"/>
      <c r="O1017"/>
    </row>
    <row r="1018" spans="12:15" ht="14.25" customHeight="1" x14ac:dyDescent="0.15">
      <c r="L1018"/>
      <c r="M1018"/>
      <c r="N1018"/>
      <c r="O1018"/>
    </row>
    <row r="1019" spans="12:15" ht="14.25" customHeight="1" x14ac:dyDescent="0.15">
      <c r="L1019"/>
      <c r="M1019"/>
      <c r="N1019"/>
      <c r="O1019"/>
    </row>
    <row r="1020" spans="12:15" ht="14.25" customHeight="1" x14ac:dyDescent="0.15">
      <c r="L1020"/>
      <c r="M1020"/>
      <c r="N1020"/>
      <c r="O1020"/>
    </row>
    <row r="1021" spans="12:15" ht="14.25" customHeight="1" x14ac:dyDescent="0.15">
      <c r="L1021"/>
      <c r="M1021"/>
      <c r="N1021"/>
      <c r="O1021"/>
    </row>
    <row r="1022" spans="12:15" ht="14.25" customHeight="1" x14ac:dyDescent="0.15">
      <c r="L1022"/>
      <c r="M1022"/>
      <c r="N1022"/>
      <c r="O1022"/>
    </row>
    <row r="1023" spans="12:15" ht="14.25" customHeight="1" x14ac:dyDescent="0.15">
      <c r="L1023"/>
      <c r="M1023"/>
      <c r="N1023"/>
      <c r="O1023"/>
    </row>
    <row r="1024" spans="12:15" ht="14.25" customHeight="1" x14ac:dyDescent="0.15">
      <c r="L1024"/>
      <c r="M1024"/>
      <c r="N1024"/>
      <c r="O1024"/>
    </row>
    <row r="1025" spans="12:15" ht="14.25" customHeight="1" x14ac:dyDescent="0.15">
      <c r="L1025"/>
      <c r="M1025"/>
      <c r="N1025"/>
      <c r="O1025"/>
    </row>
    <row r="1026" spans="12:15" ht="14.25" customHeight="1" x14ac:dyDescent="0.15">
      <c r="L1026"/>
      <c r="M1026"/>
      <c r="N1026"/>
      <c r="O1026"/>
    </row>
    <row r="1027" spans="12:15" ht="14.25" customHeight="1" x14ac:dyDescent="0.15">
      <c r="L1027"/>
      <c r="M1027"/>
      <c r="N1027"/>
      <c r="O1027"/>
    </row>
    <row r="1028" spans="12:15" ht="14.25" customHeight="1" x14ac:dyDescent="0.15">
      <c r="L1028"/>
      <c r="M1028"/>
      <c r="N1028"/>
      <c r="O1028"/>
    </row>
    <row r="1029" spans="12:15" ht="14.25" customHeight="1" x14ac:dyDescent="0.15">
      <c r="L1029"/>
      <c r="M1029"/>
      <c r="N1029"/>
      <c r="O1029"/>
    </row>
    <row r="1030" spans="12:15" ht="14.25" customHeight="1" x14ac:dyDescent="0.15">
      <c r="L1030"/>
      <c r="M1030"/>
      <c r="N1030"/>
      <c r="O1030"/>
    </row>
    <row r="1031" spans="12:15" ht="14.25" customHeight="1" x14ac:dyDescent="0.15">
      <c r="L1031"/>
      <c r="M1031"/>
      <c r="N1031"/>
      <c r="O1031"/>
    </row>
    <row r="1032" spans="12:15" ht="14.25" customHeight="1" x14ac:dyDescent="0.15">
      <c r="L1032"/>
      <c r="M1032"/>
      <c r="N1032"/>
      <c r="O1032"/>
    </row>
    <row r="1033" spans="12:15" ht="14.25" customHeight="1" x14ac:dyDescent="0.15">
      <c r="L1033"/>
      <c r="M1033"/>
      <c r="N1033"/>
      <c r="O1033"/>
    </row>
    <row r="1034" spans="12:15" ht="14.25" customHeight="1" x14ac:dyDescent="0.15">
      <c r="L1034"/>
      <c r="M1034"/>
      <c r="N1034"/>
      <c r="O1034"/>
    </row>
    <row r="1035" spans="12:15" ht="14.25" customHeight="1" x14ac:dyDescent="0.15">
      <c r="L1035"/>
      <c r="M1035"/>
      <c r="N1035"/>
      <c r="O1035"/>
    </row>
    <row r="1036" spans="12:15" ht="14.25" customHeight="1" x14ac:dyDescent="0.15">
      <c r="L1036"/>
      <c r="M1036"/>
      <c r="N1036"/>
      <c r="O1036"/>
    </row>
    <row r="1037" spans="12:15" ht="14.25" customHeight="1" x14ac:dyDescent="0.15">
      <c r="L1037"/>
      <c r="M1037"/>
      <c r="N1037"/>
      <c r="O1037"/>
    </row>
    <row r="1038" spans="12:15" ht="14.25" customHeight="1" x14ac:dyDescent="0.15">
      <c r="L1038"/>
      <c r="M1038"/>
      <c r="N1038"/>
      <c r="O1038"/>
    </row>
    <row r="1039" spans="12:15" ht="14.25" customHeight="1" x14ac:dyDescent="0.15">
      <c r="L1039"/>
      <c r="M1039"/>
      <c r="N1039"/>
      <c r="O1039"/>
    </row>
    <row r="1040" spans="12:15" ht="14.25" customHeight="1" x14ac:dyDescent="0.15">
      <c r="L1040"/>
      <c r="M1040"/>
      <c r="N1040"/>
      <c r="O1040"/>
    </row>
    <row r="1041" spans="12:15" ht="14.25" customHeight="1" x14ac:dyDescent="0.15">
      <c r="L1041"/>
      <c r="M1041"/>
      <c r="N1041"/>
      <c r="O1041"/>
    </row>
    <row r="1042" spans="12:15" ht="14.25" customHeight="1" x14ac:dyDescent="0.15">
      <c r="L1042"/>
      <c r="M1042"/>
      <c r="N1042"/>
      <c r="O1042"/>
    </row>
    <row r="1043" spans="12:15" ht="14.25" customHeight="1" x14ac:dyDescent="0.15">
      <c r="L1043"/>
      <c r="M1043"/>
      <c r="N1043"/>
      <c r="O1043"/>
    </row>
    <row r="1044" spans="12:15" ht="14.25" customHeight="1" x14ac:dyDescent="0.15">
      <c r="L1044"/>
      <c r="M1044"/>
      <c r="N1044"/>
      <c r="O1044"/>
    </row>
    <row r="1045" spans="12:15" ht="14.25" customHeight="1" x14ac:dyDescent="0.15">
      <c r="L1045"/>
      <c r="M1045"/>
      <c r="N1045"/>
      <c r="O1045"/>
    </row>
    <row r="1046" spans="12:15" ht="14.25" customHeight="1" x14ac:dyDescent="0.15">
      <c r="L1046"/>
      <c r="M1046"/>
      <c r="N1046"/>
      <c r="O1046"/>
    </row>
    <row r="1047" spans="12:15" ht="14.25" customHeight="1" x14ac:dyDescent="0.15">
      <c r="L1047"/>
      <c r="M1047"/>
      <c r="N1047"/>
      <c r="O1047"/>
    </row>
    <row r="1048" spans="12:15" ht="14.25" customHeight="1" x14ac:dyDescent="0.15">
      <c r="L1048"/>
      <c r="M1048"/>
      <c r="N1048"/>
      <c r="O1048"/>
    </row>
    <row r="1049" spans="12:15" ht="14.25" customHeight="1" x14ac:dyDescent="0.15">
      <c r="L1049"/>
      <c r="M1049"/>
      <c r="N1049"/>
      <c r="O1049"/>
    </row>
    <row r="1050" spans="12:15" ht="14.25" customHeight="1" x14ac:dyDescent="0.15">
      <c r="L1050"/>
      <c r="M1050"/>
      <c r="N1050"/>
      <c r="O1050"/>
    </row>
    <row r="1051" spans="12:15" ht="14.25" customHeight="1" x14ac:dyDescent="0.15">
      <c r="L1051"/>
      <c r="M1051"/>
      <c r="N1051"/>
      <c r="O1051"/>
    </row>
    <row r="1052" spans="12:15" ht="14.25" customHeight="1" x14ac:dyDescent="0.15">
      <c r="L1052"/>
      <c r="M1052"/>
      <c r="N1052"/>
      <c r="O1052"/>
    </row>
    <row r="1053" spans="12:15" ht="14.25" customHeight="1" x14ac:dyDescent="0.15">
      <c r="L1053"/>
      <c r="M1053"/>
      <c r="N1053"/>
      <c r="O1053"/>
    </row>
    <row r="1054" spans="12:15" ht="14.25" customHeight="1" x14ac:dyDescent="0.15">
      <c r="L1054"/>
      <c r="M1054"/>
      <c r="N1054"/>
      <c r="O1054"/>
    </row>
    <row r="1055" spans="12:15" ht="14.25" customHeight="1" x14ac:dyDescent="0.15">
      <c r="L1055"/>
      <c r="M1055"/>
      <c r="N1055"/>
      <c r="O1055"/>
    </row>
    <row r="1056" spans="12:15" ht="14.25" customHeight="1" x14ac:dyDescent="0.15">
      <c r="L1056"/>
      <c r="M1056"/>
      <c r="N1056"/>
      <c r="O1056"/>
    </row>
    <row r="1057" spans="12:15" ht="14.25" customHeight="1" x14ac:dyDescent="0.15">
      <c r="L1057"/>
      <c r="M1057"/>
      <c r="N1057"/>
      <c r="O1057"/>
    </row>
    <row r="1058" spans="12:15" ht="14.25" customHeight="1" x14ac:dyDescent="0.15">
      <c r="L1058"/>
      <c r="M1058"/>
      <c r="N1058"/>
      <c r="O1058"/>
    </row>
    <row r="1059" spans="12:15" ht="14.25" customHeight="1" x14ac:dyDescent="0.15">
      <c r="L1059"/>
      <c r="M1059"/>
      <c r="N1059"/>
      <c r="O1059"/>
    </row>
    <row r="1060" spans="12:15" ht="14.25" customHeight="1" x14ac:dyDescent="0.15">
      <c r="L1060"/>
      <c r="M1060"/>
      <c r="N1060"/>
      <c r="O1060"/>
    </row>
    <row r="1061" spans="12:15" ht="14.25" customHeight="1" x14ac:dyDescent="0.15">
      <c r="L1061"/>
      <c r="M1061"/>
      <c r="N1061"/>
      <c r="O1061"/>
    </row>
    <row r="1062" spans="12:15" ht="14.25" customHeight="1" x14ac:dyDescent="0.15">
      <c r="L1062"/>
      <c r="M1062"/>
      <c r="N1062"/>
      <c r="O1062"/>
    </row>
    <row r="1063" spans="12:15" ht="14.25" customHeight="1" x14ac:dyDescent="0.15">
      <c r="L1063"/>
      <c r="M1063"/>
      <c r="N1063"/>
      <c r="O1063"/>
    </row>
    <row r="1064" spans="12:15" ht="14.25" customHeight="1" x14ac:dyDescent="0.15">
      <c r="L1064"/>
      <c r="M1064"/>
      <c r="N1064"/>
      <c r="O1064"/>
    </row>
    <row r="1065" spans="12:15" ht="14.25" customHeight="1" x14ac:dyDescent="0.15">
      <c r="L1065"/>
      <c r="M1065"/>
      <c r="N1065"/>
      <c r="O1065"/>
    </row>
    <row r="1066" spans="12:15" ht="14.25" customHeight="1" x14ac:dyDescent="0.15">
      <c r="L1066"/>
      <c r="M1066"/>
      <c r="N1066"/>
      <c r="O1066"/>
    </row>
    <row r="1067" spans="12:15" ht="14.25" customHeight="1" x14ac:dyDescent="0.15">
      <c r="L1067"/>
      <c r="M1067"/>
      <c r="N1067"/>
      <c r="O1067"/>
    </row>
    <row r="1068" spans="12:15" ht="14.25" customHeight="1" x14ac:dyDescent="0.15">
      <c r="L1068"/>
      <c r="M1068"/>
      <c r="N1068"/>
      <c r="O1068"/>
    </row>
    <row r="1069" spans="12:15" ht="14.25" customHeight="1" x14ac:dyDescent="0.15">
      <c r="L1069"/>
      <c r="M1069"/>
      <c r="N1069"/>
      <c r="O1069"/>
    </row>
    <row r="1070" spans="12:15" ht="14.25" customHeight="1" x14ac:dyDescent="0.15">
      <c r="L1070"/>
      <c r="M1070"/>
      <c r="N1070"/>
      <c r="O1070"/>
    </row>
    <row r="1071" spans="12:15" ht="14.25" customHeight="1" x14ac:dyDescent="0.15">
      <c r="L1071"/>
      <c r="M1071"/>
      <c r="N1071"/>
      <c r="O1071"/>
    </row>
    <row r="1072" spans="12:15" ht="14.25" customHeight="1" x14ac:dyDescent="0.15">
      <c r="L1072"/>
      <c r="M1072"/>
      <c r="N1072"/>
      <c r="O1072"/>
    </row>
    <row r="1073" spans="12:15" ht="14.25" customHeight="1" x14ac:dyDescent="0.15">
      <c r="L1073"/>
      <c r="M1073"/>
      <c r="N1073"/>
      <c r="O1073"/>
    </row>
    <row r="1074" spans="12:15" ht="14.25" customHeight="1" x14ac:dyDescent="0.15">
      <c r="L1074"/>
      <c r="M1074"/>
      <c r="N1074"/>
      <c r="O1074"/>
    </row>
    <row r="1075" spans="12:15" ht="14.25" customHeight="1" x14ac:dyDescent="0.15">
      <c r="L1075"/>
      <c r="M1075"/>
      <c r="N1075"/>
      <c r="O1075"/>
    </row>
    <row r="1076" spans="12:15" ht="14.25" customHeight="1" x14ac:dyDescent="0.15">
      <c r="L1076"/>
      <c r="M1076"/>
      <c r="N1076"/>
      <c r="O1076"/>
    </row>
    <row r="1077" spans="12:15" ht="14.25" customHeight="1" x14ac:dyDescent="0.15">
      <c r="L1077"/>
      <c r="M1077"/>
      <c r="N1077"/>
      <c r="O1077"/>
    </row>
    <row r="1078" spans="12:15" ht="14.25" customHeight="1" x14ac:dyDescent="0.15">
      <c r="L1078"/>
      <c r="M1078"/>
      <c r="N1078"/>
      <c r="O1078"/>
    </row>
    <row r="1079" spans="12:15" ht="14.25" customHeight="1" x14ac:dyDescent="0.15">
      <c r="L1079"/>
      <c r="M1079"/>
      <c r="N1079"/>
      <c r="O1079"/>
    </row>
    <row r="1080" spans="12:15" ht="14.25" customHeight="1" x14ac:dyDescent="0.15">
      <c r="L1080"/>
      <c r="M1080"/>
      <c r="N1080"/>
      <c r="O1080"/>
    </row>
    <row r="1081" spans="12:15" ht="14.25" customHeight="1" x14ac:dyDescent="0.15">
      <c r="L1081"/>
      <c r="M1081"/>
      <c r="N1081"/>
      <c r="O1081"/>
    </row>
    <row r="1082" spans="12:15" ht="14.25" customHeight="1" x14ac:dyDescent="0.15">
      <c r="L1082"/>
      <c r="M1082"/>
      <c r="N1082"/>
      <c r="O1082"/>
    </row>
    <row r="1083" spans="12:15" ht="14.25" customHeight="1" x14ac:dyDescent="0.15">
      <c r="L1083"/>
      <c r="M1083"/>
      <c r="N1083"/>
      <c r="O1083"/>
    </row>
    <row r="1084" spans="12:15" ht="14.25" customHeight="1" x14ac:dyDescent="0.15">
      <c r="L1084"/>
      <c r="M1084"/>
      <c r="N1084"/>
      <c r="O1084"/>
    </row>
    <row r="1085" spans="12:15" ht="14.25" customHeight="1" x14ac:dyDescent="0.15">
      <c r="L1085"/>
      <c r="M1085"/>
      <c r="N1085"/>
      <c r="O1085"/>
    </row>
    <row r="1086" spans="12:15" ht="14.25" customHeight="1" x14ac:dyDescent="0.15">
      <c r="L1086"/>
      <c r="M1086"/>
      <c r="N1086"/>
      <c r="O1086"/>
    </row>
    <row r="1087" spans="12:15" ht="14.25" customHeight="1" x14ac:dyDescent="0.15">
      <c r="L1087"/>
      <c r="M1087"/>
      <c r="N1087"/>
      <c r="O1087"/>
    </row>
    <row r="1088" spans="12:15" ht="14.25" customHeight="1" x14ac:dyDescent="0.15">
      <c r="L1088"/>
      <c r="M1088"/>
      <c r="N1088"/>
      <c r="O1088"/>
    </row>
    <row r="1089" spans="12:15" ht="14.25" customHeight="1" x14ac:dyDescent="0.15">
      <c r="L1089"/>
      <c r="M1089"/>
      <c r="N1089"/>
      <c r="O1089"/>
    </row>
    <row r="1090" spans="12:15" ht="14.25" customHeight="1" x14ac:dyDescent="0.15">
      <c r="L1090"/>
      <c r="M1090"/>
      <c r="N1090"/>
      <c r="O1090"/>
    </row>
    <row r="1091" spans="12:15" ht="14.25" customHeight="1" x14ac:dyDescent="0.15">
      <c r="L1091"/>
      <c r="M1091"/>
      <c r="N1091"/>
      <c r="O1091"/>
    </row>
    <row r="1092" spans="12:15" ht="14.25" customHeight="1" x14ac:dyDescent="0.15">
      <c r="L1092"/>
      <c r="M1092"/>
      <c r="N1092"/>
      <c r="O1092"/>
    </row>
    <row r="1093" spans="12:15" ht="14.25" customHeight="1" x14ac:dyDescent="0.15">
      <c r="L1093"/>
      <c r="M1093"/>
      <c r="N1093"/>
      <c r="O1093"/>
    </row>
    <row r="1094" spans="12:15" ht="14.25" customHeight="1" x14ac:dyDescent="0.15">
      <c r="L1094"/>
      <c r="M1094"/>
      <c r="N1094"/>
      <c r="O1094"/>
    </row>
    <row r="1095" spans="12:15" ht="14.25" customHeight="1" x14ac:dyDescent="0.15">
      <c r="L1095"/>
      <c r="M1095"/>
      <c r="N1095"/>
      <c r="O1095"/>
    </row>
    <row r="1096" spans="12:15" ht="14.25" customHeight="1" x14ac:dyDescent="0.15">
      <c r="L1096"/>
      <c r="M1096"/>
      <c r="N1096"/>
      <c r="O1096"/>
    </row>
    <row r="1097" spans="12:15" ht="14.25" customHeight="1" x14ac:dyDescent="0.15">
      <c r="L1097"/>
      <c r="M1097"/>
      <c r="N1097"/>
      <c r="O1097"/>
    </row>
    <row r="1098" spans="12:15" ht="14.25" customHeight="1" x14ac:dyDescent="0.15">
      <c r="L1098"/>
      <c r="M1098"/>
      <c r="N1098"/>
      <c r="O1098"/>
    </row>
    <row r="1099" spans="12:15" ht="14.25" customHeight="1" x14ac:dyDescent="0.15">
      <c r="L1099"/>
      <c r="M1099"/>
      <c r="N1099"/>
      <c r="O1099"/>
    </row>
    <row r="1100" spans="12:15" ht="14.25" customHeight="1" x14ac:dyDescent="0.15">
      <c r="L1100"/>
      <c r="M1100"/>
      <c r="N1100"/>
      <c r="O1100"/>
    </row>
    <row r="1101" spans="12:15" ht="14.25" customHeight="1" x14ac:dyDescent="0.15">
      <c r="L1101"/>
      <c r="M1101"/>
      <c r="N1101"/>
      <c r="O1101"/>
    </row>
    <row r="1102" spans="12:15" ht="14.25" customHeight="1" x14ac:dyDescent="0.15">
      <c r="L1102"/>
      <c r="M1102"/>
      <c r="N1102"/>
      <c r="O1102"/>
    </row>
    <row r="1103" spans="12:15" ht="14.25" customHeight="1" x14ac:dyDescent="0.15">
      <c r="L1103"/>
      <c r="M1103"/>
      <c r="N1103"/>
      <c r="O1103"/>
    </row>
    <row r="1104" spans="12:15" ht="14.25" customHeight="1" x14ac:dyDescent="0.15">
      <c r="L1104"/>
      <c r="M1104"/>
      <c r="N1104"/>
      <c r="O1104"/>
    </row>
    <row r="1105" spans="12:15" ht="14.25" customHeight="1" x14ac:dyDescent="0.15">
      <c r="L1105"/>
      <c r="M1105"/>
      <c r="N1105"/>
      <c r="O1105"/>
    </row>
    <row r="1106" spans="12:15" ht="14.25" customHeight="1" x14ac:dyDescent="0.15">
      <c r="L1106"/>
      <c r="M1106"/>
      <c r="N1106"/>
      <c r="O1106"/>
    </row>
    <row r="1107" spans="12:15" ht="14.25" customHeight="1" x14ac:dyDescent="0.15">
      <c r="L1107"/>
      <c r="M1107"/>
      <c r="N1107"/>
      <c r="O1107"/>
    </row>
    <row r="1108" spans="12:15" ht="14.25" customHeight="1" x14ac:dyDescent="0.15">
      <c r="L1108"/>
      <c r="M1108"/>
      <c r="N1108"/>
      <c r="O1108"/>
    </row>
    <row r="1109" spans="12:15" ht="14.25" customHeight="1" x14ac:dyDescent="0.15">
      <c r="L1109"/>
      <c r="M1109"/>
      <c r="N1109"/>
      <c r="O1109"/>
    </row>
    <row r="1110" spans="12:15" ht="14.25" customHeight="1" x14ac:dyDescent="0.15">
      <c r="L1110"/>
      <c r="M1110"/>
      <c r="N1110"/>
      <c r="O1110"/>
    </row>
    <row r="1111" spans="12:15" ht="14.25" customHeight="1" x14ac:dyDescent="0.15">
      <c r="L1111"/>
      <c r="M1111"/>
      <c r="N1111"/>
      <c r="O1111"/>
    </row>
    <row r="1112" spans="12:15" ht="14.25" customHeight="1" x14ac:dyDescent="0.15">
      <c r="L1112"/>
      <c r="M1112"/>
      <c r="N1112"/>
      <c r="O1112"/>
    </row>
    <row r="1113" spans="12:15" ht="14.25" customHeight="1" x14ac:dyDescent="0.15">
      <c r="L1113"/>
      <c r="M1113"/>
      <c r="N1113"/>
      <c r="O1113"/>
    </row>
    <row r="1114" spans="12:15" ht="14.25" customHeight="1" x14ac:dyDescent="0.15">
      <c r="L1114"/>
      <c r="M1114"/>
      <c r="N1114"/>
      <c r="O1114"/>
    </row>
    <row r="1115" spans="12:15" ht="14.25" customHeight="1" x14ac:dyDescent="0.15">
      <c r="L1115"/>
      <c r="M1115"/>
      <c r="N1115"/>
      <c r="O1115"/>
    </row>
    <row r="1116" spans="12:15" ht="14.25" customHeight="1" x14ac:dyDescent="0.15">
      <c r="L1116"/>
      <c r="M1116"/>
      <c r="N1116"/>
      <c r="O1116"/>
    </row>
    <row r="1117" spans="12:15" ht="14.25" customHeight="1" x14ac:dyDescent="0.15">
      <c r="L1117"/>
      <c r="M1117"/>
      <c r="N1117"/>
      <c r="O1117"/>
    </row>
    <row r="1118" spans="12:15" ht="14.25" customHeight="1" x14ac:dyDescent="0.15">
      <c r="L1118"/>
      <c r="M1118"/>
      <c r="N1118"/>
      <c r="O1118"/>
    </row>
    <row r="1119" spans="12:15" ht="14.25" customHeight="1" x14ac:dyDescent="0.15">
      <c r="L1119"/>
      <c r="M1119"/>
      <c r="N1119"/>
      <c r="O1119"/>
    </row>
    <row r="1120" spans="12:15" ht="14.25" customHeight="1" x14ac:dyDescent="0.15">
      <c r="L1120"/>
      <c r="M1120"/>
      <c r="N1120"/>
      <c r="O1120"/>
    </row>
    <row r="1121" spans="12:15" ht="14.25" customHeight="1" x14ac:dyDescent="0.15">
      <c r="L1121"/>
      <c r="M1121"/>
      <c r="N1121"/>
      <c r="O1121"/>
    </row>
    <row r="1122" spans="12:15" ht="14.25" customHeight="1" x14ac:dyDescent="0.15">
      <c r="L1122"/>
      <c r="M1122"/>
      <c r="N1122"/>
      <c r="O1122"/>
    </row>
    <row r="1123" spans="12:15" ht="14.25" customHeight="1" x14ac:dyDescent="0.15">
      <c r="L1123"/>
      <c r="M1123"/>
      <c r="N1123"/>
      <c r="O1123"/>
    </row>
    <row r="1124" spans="12:15" ht="14.25" customHeight="1" x14ac:dyDescent="0.15">
      <c r="L1124"/>
      <c r="M1124"/>
      <c r="N1124"/>
      <c r="O1124"/>
    </row>
    <row r="1125" spans="12:15" ht="14.25" customHeight="1" x14ac:dyDescent="0.15">
      <c r="L1125"/>
      <c r="M1125"/>
      <c r="N1125"/>
    </row>
    <row r="1126" spans="12:15" ht="14.25" customHeight="1" x14ac:dyDescent="0.15">
      <c r="L1126"/>
      <c r="M1126"/>
      <c r="N1126"/>
    </row>
  </sheetData>
  <phoneticPr fontId="1" type="noConversion"/>
  <pageMargins left="0.75" right="0.75" top="1" bottom="1" header="0.5" footer="0.5"/>
  <pageSetup scale="96" fitToHeight="0" orientation="portrait" r:id="rId1"/>
  <headerFooter alignWithMargins="0">
    <oddFooter>&amp;LExcel Training&amp;C14th September 2005&amp;RRohan Fernandes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2:O25"/>
  <sheetViews>
    <sheetView showGridLines="0" showRowColHeaders="0" zoomScale="115" zoomScaleNormal="115" workbookViewId="0">
      <selection activeCell="H9" sqref="H9"/>
    </sheetView>
  </sheetViews>
  <sheetFormatPr defaultColWidth="12" defaultRowHeight="10.5" x14ac:dyDescent="0.15"/>
  <cols>
    <col min="1" max="1" width="9.33203125" style="12" customWidth="1"/>
    <col min="2" max="2" width="10.33203125" style="12" bestFit="1" customWidth="1"/>
    <col min="3" max="3" width="12" style="12" customWidth="1"/>
    <col min="4" max="4" width="21.83203125" style="12" bestFit="1" customWidth="1"/>
    <col min="5" max="5" width="12.1640625" style="12" bestFit="1" customWidth="1"/>
    <col min="6" max="6" width="12.6640625" style="12" bestFit="1" customWidth="1"/>
    <col min="7" max="7" width="13.83203125" style="12" bestFit="1" customWidth="1"/>
    <col min="8" max="16384" width="12" style="12"/>
  </cols>
  <sheetData>
    <row r="2" spans="2:15" x14ac:dyDescent="0.15">
      <c r="B2" s="70" t="s">
        <v>181</v>
      </c>
    </row>
    <row r="4" spans="2:15" x14ac:dyDescent="0.15">
      <c r="B4" s="13" t="s">
        <v>121</v>
      </c>
      <c r="J4" s="72" t="s">
        <v>187</v>
      </c>
      <c r="K4" s="12">
        <v>10</v>
      </c>
    </row>
    <row r="5" spans="2:15" ht="11.25" thickBot="1" x14ac:dyDescent="0.2">
      <c r="J5" s="72" t="s">
        <v>188</v>
      </c>
      <c r="K5" s="108"/>
    </row>
    <row r="6" spans="2:15" x14ac:dyDescent="0.15">
      <c r="B6" s="25" t="s">
        <v>122</v>
      </c>
      <c r="C6" s="25" t="s">
        <v>124</v>
      </c>
      <c r="D6" s="25" t="s">
        <v>125</v>
      </c>
    </row>
    <row r="7" spans="2:15" ht="11.25" thickBot="1" x14ac:dyDescent="0.2">
      <c r="B7" s="26" t="s">
        <v>123</v>
      </c>
      <c r="C7" s="26"/>
      <c r="D7" s="26"/>
    </row>
    <row r="9" spans="2:15" x14ac:dyDescent="0.15">
      <c r="C9" s="132"/>
      <c r="M9" s="128"/>
      <c r="O9" s="127"/>
    </row>
    <row r="10" spans="2:15" ht="11.25" thickBot="1" x14ac:dyDescent="0.2">
      <c r="C10" s="132"/>
    </row>
    <row r="11" spans="2:15" x14ac:dyDescent="0.15">
      <c r="F11" s="23" t="s">
        <v>122</v>
      </c>
    </row>
    <row r="12" spans="2:15" x14ac:dyDescent="0.15">
      <c r="F12" s="24" t="s">
        <v>123</v>
      </c>
    </row>
    <row r="13" spans="2:15" ht="11.25" thickBot="1" x14ac:dyDescent="0.2">
      <c r="F13" s="26" t="s">
        <v>126</v>
      </c>
    </row>
    <row r="15" spans="2:15" ht="11.25" thickBot="1" x14ac:dyDescent="0.2"/>
    <row r="16" spans="2:15" x14ac:dyDescent="0.15">
      <c r="E16" s="23" t="s">
        <v>123</v>
      </c>
      <c r="G16" s="23" t="s">
        <v>126</v>
      </c>
    </row>
    <row r="17" spans="3:9" x14ac:dyDescent="0.15">
      <c r="E17" s="24" t="s">
        <v>127</v>
      </c>
      <c r="G17" s="24" t="s">
        <v>128</v>
      </c>
    </row>
    <row r="18" spans="3:9" x14ac:dyDescent="0.15">
      <c r="E18" s="24" t="s">
        <v>129</v>
      </c>
      <c r="G18" s="24" t="s">
        <v>130</v>
      </c>
    </row>
    <row r="19" spans="3:9" ht="11.25" thickBot="1" x14ac:dyDescent="0.2">
      <c r="E19" s="26" t="s">
        <v>131</v>
      </c>
      <c r="G19" s="26" t="s">
        <v>132</v>
      </c>
    </row>
    <row r="20" spans="3:9" ht="11.25" thickBot="1" x14ac:dyDescent="0.2"/>
    <row r="21" spans="3:9" ht="11.25" thickBot="1" x14ac:dyDescent="0.2">
      <c r="C21" s="138" t="s">
        <v>133</v>
      </c>
      <c r="D21" s="139"/>
      <c r="E21" s="140"/>
      <c r="G21" s="138" t="s">
        <v>134</v>
      </c>
      <c r="H21" s="139"/>
      <c r="I21" s="140"/>
    </row>
    <row r="22" spans="3:9" x14ac:dyDescent="0.15">
      <c r="C22" s="27" t="s">
        <v>127</v>
      </c>
      <c r="D22" s="28" t="s">
        <v>129</v>
      </c>
      <c r="E22" s="29" t="s">
        <v>131</v>
      </c>
      <c r="G22" s="27" t="s">
        <v>128</v>
      </c>
      <c r="H22" s="28" t="s">
        <v>130</v>
      </c>
      <c r="I22" s="29" t="s">
        <v>132</v>
      </c>
    </row>
    <row r="23" spans="3:9" x14ac:dyDescent="0.15">
      <c r="C23" s="30" t="s">
        <v>135</v>
      </c>
      <c r="D23" s="17" t="s">
        <v>136</v>
      </c>
      <c r="E23" s="31" t="s">
        <v>137</v>
      </c>
      <c r="G23" s="30" t="s">
        <v>138</v>
      </c>
      <c r="H23" s="17" t="s">
        <v>139</v>
      </c>
      <c r="I23" s="31" t="s">
        <v>140</v>
      </c>
    </row>
    <row r="24" spans="3:9" x14ac:dyDescent="0.15">
      <c r="C24" s="30" t="s">
        <v>141</v>
      </c>
      <c r="D24" s="17" t="s">
        <v>142</v>
      </c>
      <c r="E24" s="31" t="s">
        <v>143</v>
      </c>
      <c r="G24" s="30" t="s">
        <v>144</v>
      </c>
      <c r="H24" s="17" t="s">
        <v>145</v>
      </c>
      <c r="I24" s="31" t="s">
        <v>146</v>
      </c>
    </row>
    <row r="25" spans="3:9" ht="11.25" thickBot="1" x14ac:dyDescent="0.2">
      <c r="C25" s="32" t="s">
        <v>147</v>
      </c>
      <c r="D25" s="33" t="s">
        <v>148</v>
      </c>
      <c r="E25" s="34" t="s">
        <v>149</v>
      </c>
      <c r="G25" s="32" t="s">
        <v>150</v>
      </c>
      <c r="H25" s="33" t="s">
        <v>151</v>
      </c>
      <c r="I25" s="34" t="s">
        <v>152</v>
      </c>
    </row>
  </sheetData>
  <mergeCells count="2">
    <mergeCell ref="G21:I21"/>
    <mergeCell ref="C21:E21"/>
  </mergeCells>
  <phoneticPr fontId="17" type="noConversion"/>
  <dataValidations count="2">
    <dataValidation type="list" allowBlank="1" showInputMessage="1" showErrorMessage="1" sqref="B7">
      <formula1>$F$12:$F$13</formula1>
    </dataValidation>
    <dataValidation type="list" allowBlank="1" showInputMessage="1" showErrorMessage="1" sqref="C7">
      <formula1>IF($B$7,$G$16:$G$19,$E$16:$E$19)</formula1>
    </dataValidation>
  </dataValidations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N21"/>
  <sheetViews>
    <sheetView showGridLines="0" showRowColHeaders="0" workbookViewId="0">
      <selection activeCell="H1" sqref="H1"/>
    </sheetView>
  </sheetViews>
  <sheetFormatPr defaultRowHeight="10.5" x14ac:dyDescent="0.15"/>
  <cols>
    <col min="9" max="9" width="10.6640625" bestFit="1" customWidth="1"/>
  </cols>
  <sheetData>
    <row r="2" spans="2:14" x14ac:dyDescent="0.15">
      <c r="B2" s="70" t="s">
        <v>168</v>
      </c>
      <c r="M2" s="72" t="s">
        <v>187</v>
      </c>
      <c r="N2" s="35">
        <v>10</v>
      </c>
    </row>
    <row r="3" spans="2:14" x14ac:dyDescent="0.15">
      <c r="M3" s="72" t="s">
        <v>188</v>
      </c>
      <c r="N3" s="108"/>
    </row>
    <row r="4" spans="2:14" x14ac:dyDescent="0.15">
      <c r="B4" t="s">
        <v>154</v>
      </c>
    </row>
    <row r="5" spans="2:14" x14ac:dyDescent="0.15">
      <c r="B5" t="s">
        <v>178</v>
      </c>
    </row>
    <row r="8" spans="2:14" x14ac:dyDescent="0.15">
      <c r="B8" t="s">
        <v>155</v>
      </c>
    </row>
    <row r="9" spans="2:14" x14ac:dyDescent="0.15">
      <c r="B9" s="4" t="s">
        <v>175</v>
      </c>
    </row>
    <row r="10" spans="2:14" x14ac:dyDescent="0.15">
      <c r="B10" s="37"/>
    </row>
    <row r="11" spans="2:14" ht="11.25" thickBot="1" x14ac:dyDescent="0.2">
      <c r="B11" s="36"/>
      <c r="C11" s="35" t="s">
        <v>156</v>
      </c>
      <c r="D11" s="35" t="s">
        <v>157</v>
      </c>
      <c r="E11" s="36"/>
      <c r="F11" s="36"/>
    </row>
    <row r="12" spans="2:14" ht="11.25" thickBot="1" x14ac:dyDescent="0.2">
      <c r="B12" s="38" t="s">
        <v>158</v>
      </c>
      <c r="C12" s="39" t="s">
        <v>159</v>
      </c>
      <c r="D12" s="39" t="s">
        <v>160</v>
      </c>
      <c r="E12" s="39" t="s">
        <v>161</v>
      </c>
      <c r="F12" s="40" t="s">
        <v>120</v>
      </c>
    </row>
    <row r="13" spans="2:14" x14ac:dyDescent="0.15">
      <c r="B13" s="41" t="s">
        <v>162</v>
      </c>
      <c r="C13" s="42" t="s">
        <v>163</v>
      </c>
      <c r="D13" s="43">
        <v>2000</v>
      </c>
      <c r="E13">
        <f>IF(D13&gt;=1000,D13*10%," ")</f>
        <v>200</v>
      </c>
      <c r="F13" s="111">
        <f>D13-E13</f>
        <v>1800</v>
      </c>
      <c r="H13" s="36"/>
      <c r="I13" s="36"/>
    </row>
    <row r="14" spans="2:14" x14ac:dyDescent="0.15">
      <c r="B14" s="44" t="s">
        <v>164</v>
      </c>
      <c r="C14" s="45" t="s">
        <v>165</v>
      </c>
      <c r="D14" s="46">
        <v>2000</v>
      </c>
      <c r="E14">
        <f t="shared" ref="E14:E16" si="0">IF(D14&gt;=1000,D14*10%," ")</f>
        <v>200</v>
      </c>
      <c r="F14" s="111">
        <f t="shared" ref="F14:F16" si="1">D14-E14</f>
        <v>1800</v>
      </c>
      <c r="H14" s="36"/>
      <c r="I14" s="36"/>
    </row>
    <row r="15" spans="2:14" x14ac:dyDescent="0.15">
      <c r="B15" s="44" t="s">
        <v>166</v>
      </c>
      <c r="C15" s="45" t="s">
        <v>163</v>
      </c>
      <c r="D15" s="46">
        <v>500</v>
      </c>
      <c r="E15" t="str">
        <f t="shared" si="0"/>
        <v xml:space="preserve"> </v>
      </c>
      <c r="F15" s="111" t="e">
        <f t="shared" si="1"/>
        <v>#VALUE!</v>
      </c>
      <c r="H15" s="36"/>
      <c r="I15" s="36"/>
    </row>
    <row r="16" spans="2:14" ht="11.25" thickBot="1" x14ac:dyDescent="0.2">
      <c r="B16" s="47" t="s">
        <v>167</v>
      </c>
      <c r="C16" s="48" t="s">
        <v>163</v>
      </c>
      <c r="D16" s="49">
        <v>3000</v>
      </c>
      <c r="E16">
        <f t="shared" si="0"/>
        <v>300</v>
      </c>
      <c r="F16" s="111">
        <f t="shared" si="1"/>
        <v>2700</v>
      </c>
      <c r="H16" s="36"/>
      <c r="I16" s="36"/>
    </row>
    <row r="19" spans="7:9" ht="15" x14ac:dyDescent="0.3">
      <c r="G19" s="98"/>
    </row>
    <row r="21" spans="7:9" x14ac:dyDescent="0.15">
      <c r="I21" s="99"/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M66"/>
  <sheetViews>
    <sheetView showGridLines="0" showRowColHeaders="0" workbookViewId="0">
      <selection activeCell="H36" sqref="H36"/>
    </sheetView>
  </sheetViews>
  <sheetFormatPr defaultRowHeight="10.5" x14ac:dyDescent="0.15"/>
  <cols>
    <col min="1" max="2" width="9.6640625" bestFit="1" customWidth="1"/>
    <col min="3" max="3" width="13.33203125" customWidth="1"/>
    <col min="4" max="4" width="10.5" bestFit="1" customWidth="1"/>
    <col min="5" max="5" width="10.33203125" bestFit="1" customWidth="1"/>
    <col min="6" max="6" width="14" bestFit="1" customWidth="1"/>
    <col min="7" max="7" width="15.33203125" bestFit="1" customWidth="1"/>
    <col min="9" max="9" width="7.6640625" customWidth="1"/>
    <col min="10" max="10" width="5.6640625" customWidth="1"/>
    <col min="18" max="18" width="12.5" bestFit="1" customWidth="1"/>
  </cols>
  <sheetData>
    <row r="2" spans="1:13" x14ac:dyDescent="0.15">
      <c r="B2" s="69" t="s">
        <v>182</v>
      </c>
    </row>
    <row r="3" spans="1:13" x14ac:dyDescent="0.15">
      <c r="L3" s="72" t="s">
        <v>187</v>
      </c>
      <c r="M3" s="35">
        <v>10</v>
      </c>
    </row>
    <row r="4" spans="1:13" x14ac:dyDescent="0.15">
      <c r="A4" s="130" t="s">
        <v>169</v>
      </c>
      <c r="B4" s="50" t="s">
        <v>169</v>
      </c>
      <c r="C4" s="50" t="s">
        <v>170</v>
      </c>
      <c r="D4" s="50" t="s">
        <v>171</v>
      </c>
      <c r="E4" s="50" t="s">
        <v>172</v>
      </c>
      <c r="F4" s="50" t="s">
        <v>173</v>
      </c>
      <c r="G4" s="50" t="s">
        <v>174</v>
      </c>
      <c r="L4" s="72" t="s">
        <v>188</v>
      </c>
      <c r="M4" s="108"/>
    </row>
    <row r="5" spans="1:13" x14ac:dyDescent="0.15">
      <c r="A5" s="131">
        <v>40418</v>
      </c>
      <c r="B5" s="51">
        <v>40418</v>
      </c>
      <c r="C5" s="52">
        <v>13654</v>
      </c>
      <c r="D5" s="53">
        <v>40.959780092592624</v>
      </c>
      <c r="E5" s="53">
        <v>2.3611689814814811</v>
      </c>
      <c r="F5" s="52">
        <v>148741</v>
      </c>
      <c r="G5" s="52">
        <v>4470</v>
      </c>
      <c r="H5">
        <f>VLOOKUP(C39,$C$5:$G$31,MATCH(D$38,$C$4:$G$4,0),0)</f>
        <v>27.021458333333339</v>
      </c>
    </row>
    <row r="6" spans="1:13" x14ac:dyDescent="0.15">
      <c r="A6" s="131">
        <v>40419</v>
      </c>
      <c r="B6" s="51">
        <v>40418</v>
      </c>
      <c r="C6" s="52">
        <v>8664</v>
      </c>
      <c r="D6" s="53">
        <v>25.109293981481482</v>
      </c>
      <c r="E6" s="53">
        <v>1.7394212962962965</v>
      </c>
      <c r="F6" s="52">
        <v>113837</v>
      </c>
      <c r="G6" s="52">
        <v>2956</v>
      </c>
    </row>
    <row r="7" spans="1:13" x14ac:dyDescent="0.15">
      <c r="A7" s="131">
        <v>40420</v>
      </c>
      <c r="B7" s="51">
        <v>40418</v>
      </c>
      <c r="C7" s="52">
        <v>7034</v>
      </c>
      <c r="D7" s="53">
        <v>19.055405092592594</v>
      </c>
      <c r="E7" s="53">
        <v>1.0859259259259257</v>
      </c>
      <c r="F7" s="52">
        <v>110775</v>
      </c>
      <c r="G7" s="52">
        <v>3800</v>
      </c>
    </row>
    <row r="8" spans="1:13" x14ac:dyDescent="0.15">
      <c r="A8" s="131">
        <v>40421</v>
      </c>
      <c r="B8" s="51">
        <v>40418</v>
      </c>
      <c r="C8" s="52">
        <v>21437</v>
      </c>
      <c r="D8" s="53">
        <v>66.605925925925973</v>
      </c>
      <c r="E8" s="53">
        <v>4.224953703703707</v>
      </c>
      <c r="F8" s="52">
        <v>186768</v>
      </c>
      <c r="G8" s="52">
        <v>8927</v>
      </c>
    </row>
    <row r="9" spans="1:13" x14ac:dyDescent="0.15">
      <c r="A9" s="131">
        <v>40422</v>
      </c>
      <c r="B9" s="51">
        <v>40418</v>
      </c>
      <c r="C9" s="52">
        <v>19407</v>
      </c>
      <c r="D9" s="53">
        <v>63.403206018518517</v>
      </c>
      <c r="E9" s="53">
        <v>3.8561111111111117</v>
      </c>
      <c r="F9" s="52">
        <v>187671</v>
      </c>
      <c r="G9" s="52">
        <v>6357</v>
      </c>
    </row>
    <row r="10" spans="1:13" x14ac:dyDescent="0.15">
      <c r="A10" s="131">
        <v>40423</v>
      </c>
      <c r="B10" s="51">
        <v>40419</v>
      </c>
      <c r="C10" s="52">
        <v>17314</v>
      </c>
      <c r="D10" s="53">
        <v>56.1559375</v>
      </c>
      <c r="E10" s="53">
        <v>3.4016666666666651</v>
      </c>
      <c r="F10" s="52">
        <v>173503</v>
      </c>
      <c r="G10" s="52">
        <v>5365</v>
      </c>
    </row>
    <row r="11" spans="1:13" x14ac:dyDescent="0.15">
      <c r="B11" s="51">
        <v>40419</v>
      </c>
      <c r="C11" s="52">
        <v>16147</v>
      </c>
      <c r="D11" s="53">
        <v>51.515347222222218</v>
      </c>
      <c r="E11" s="53">
        <v>3.1699884259259239</v>
      </c>
      <c r="F11" s="52">
        <v>161847</v>
      </c>
      <c r="G11" s="52">
        <v>5421</v>
      </c>
    </row>
    <row r="12" spans="1:13" x14ac:dyDescent="0.15">
      <c r="B12" s="51">
        <v>40419</v>
      </c>
      <c r="C12" s="52">
        <v>13737</v>
      </c>
      <c r="D12" s="53">
        <v>42.861076388888875</v>
      </c>
      <c r="E12" s="53">
        <v>2.6624305555555554</v>
      </c>
      <c r="F12" s="52">
        <v>146713</v>
      </c>
      <c r="G12" s="52">
        <v>4482</v>
      </c>
    </row>
    <row r="13" spans="1:13" x14ac:dyDescent="0.15">
      <c r="B13" s="51">
        <v>40419</v>
      </c>
      <c r="C13" s="52">
        <v>8725</v>
      </c>
      <c r="D13" s="53">
        <v>27.021458333333339</v>
      </c>
      <c r="E13" s="53">
        <v>2.0320833333333326</v>
      </c>
      <c r="F13" s="52">
        <v>98261</v>
      </c>
      <c r="G13" s="52">
        <v>2899</v>
      </c>
    </row>
    <row r="14" spans="1:13" x14ac:dyDescent="0.15">
      <c r="B14" s="51">
        <v>40419</v>
      </c>
      <c r="C14" s="52">
        <v>15753</v>
      </c>
      <c r="D14" s="53">
        <v>51.477418981481485</v>
      </c>
      <c r="E14" s="53">
        <v>3.0864814814814818</v>
      </c>
      <c r="F14" s="52">
        <v>161473</v>
      </c>
      <c r="G14" s="52">
        <v>5817</v>
      </c>
    </row>
    <row r="15" spans="1:13" x14ac:dyDescent="0.15">
      <c r="B15" s="51">
        <v>40420</v>
      </c>
      <c r="C15" s="52">
        <v>18593</v>
      </c>
      <c r="D15" s="53">
        <v>57.570636574074065</v>
      </c>
      <c r="E15" s="53">
        <v>3.6380671296296305</v>
      </c>
      <c r="F15" s="52">
        <v>180772</v>
      </c>
      <c r="G15" s="52">
        <v>6048</v>
      </c>
    </row>
    <row r="16" spans="1:13" x14ac:dyDescent="0.15">
      <c r="B16" s="51">
        <v>40420</v>
      </c>
      <c r="C16" s="52">
        <v>16041</v>
      </c>
      <c r="D16" s="53">
        <v>51.159004629629628</v>
      </c>
      <c r="E16" s="53">
        <v>2.81377314814815</v>
      </c>
      <c r="F16" s="52">
        <v>162581</v>
      </c>
      <c r="G16" s="52">
        <v>5064</v>
      </c>
    </row>
    <row r="17" spans="2:7" x14ac:dyDescent="0.15">
      <c r="B17" s="51">
        <v>40420</v>
      </c>
      <c r="C17" s="52">
        <v>16244</v>
      </c>
      <c r="D17" s="53">
        <v>49.889594907407428</v>
      </c>
      <c r="E17" s="53">
        <v>3.1020717592592573</v>
      </c>
      <c r="F17" s="52">
        <v>172741</v>
      </c>
      <c r="G17" s="52">
        <v>4695</v>
      </c>
    </row>
    <row r="18" spans="2:7" x14ac:dyDescent="0.15">
      <c r="B18" s="51">
        <v>40420</v>
      </c>
      <c r="C18" s="52">
        <v>14434</v>
      </c>
      <c r="D18" s="53">
        <v>42.835393518518508</v>
      </c>
      <c r="E18" s="53">
        <v>2.3802662037037039</v>
      </c>
      <c r="F18" s="52">
        <v>135145</v>
      </c>
      <c r="G18" s="52">
        <v>3461</v>
      </c>
    </row>
    <row r="19" spans="2:7" x14ac:dyDescent="0.15">
      <c r="B19" s="51">
        <v>40420</v>
      </c>
      <c r="C19" s="52">
        <v>13347</v>
      </c>
      <c r="D19" s="53">
        <v>41.673842592592599</v>
      </c>
      <c r="E19" s="53">
        <v>2.5447106481481483</v>
      </c>
      <c r="F19" s="52">
        <v>135721</v>
      </c>
      <c r="G19" s="52">
        <v>4007</v>
      </c>
    </row>
    <row r="20" spans="2:7" x14ac:dyDescent="0.15">
      <c r="B20" s="51">
        <v>40420</v>
      </c>
      <c r="C20" s="52">
        <v>8157</v>
      </c>
      <c r="D20" s="53">
        <v>25.396620370370375</v>
      </c>
      <c r="E20" s="53">
        <v>1.4754861111111104</v>
      </c>
      <c r="F20" s="52">
        <v>96989</v>
      </c>
      <c r="G20" s="52">
        <v>2744</v>
      </c>
    </row>
    <row r="21" spans="2:7" x14ac:dyDescent="0.15">
      <c r="B21" s="51">
        <v>40421</v>
      </c>
      <c r="C21" s="52">
        <v>15018</v>
      </c>
      <c r="D21" s="53">
        <v>48.620833333333302</v>
      </c>
      <c r="E21" s="53">
        <v>2.338159722222223</v>
      </c>
      <c r="F21" s="52">
        <v>158830</v>
      </c>
      <c r="G21" s="52">
        <v>4218</v>
      </c>
    </row>
    <row r="22" spans="2:7" x14ac:dyDescent="0.15">
      <c r="B22" s="51">
        <v>40421</v>
      </c>
      <c r="C22" s="52">
        <v>16089</v>
      </c>
      <c r="D22" s="53">
        <v>50.542326388888846</v>
      </c>
      <c r="E22" s="53">
        <v>2.7036805555555552</v>
      </c>
      <c r="F22" s="52">
        <v>155934</v>
      </c>
      <c r="G22" s="52">
        <v>4443</v>
      </c>
    </row>
    <row r="23" spans="2:7" x14ac:dyDescent="0.15">
      <c r="B23" s="51">
        <v>40421</v>
      </c>
      <c r="C23" s="52">
        <v>14082</v>
      </c>
      <c r="D23" s="53">
        <v>43.847118055555534</v>
      </c>
      <c r="E23" s="53">
        <v>2.5940740740740758</v>
      </c>
      <c r="F23" s="52">
        <v>144062</v>
      </c>
      <c r="G23" s="52">
        <v>3940</v>
      </c>
    </row>
    <row r="24" spans="2:7" x14ac:dyDescent="0.15">
      <c r="B24" s="51">
        <v>40421</v>
      </c>
      <c r="C24" s="52">
        <v>12368</v>
      </c>
      <c r="D24" s="53">
        <v>37.960613425925906</v>
      </c>
      <c r="E24" s="53">
        <v>1.9929976851851847</v>
      </c>
      <c r="F24" s="52">
        <v>120068</v>
      </c>
      <c r="G24" s="52">
        <v>4388</v>
      </c>
    </row>
    <row r="25" spans="2:7" x14ac:dyDescent="0.15">
      <c r="B25" s="51">
        <v>40421</v>
      </c>
      <c r="C25" s="52">
        <v>15093</v>
      </c>
      <c r="D25" s="53">
        <v>44.534513888888902</v>
      </c>
      <c r="E25" s="53">
        <v>2.4321412037037056</v>
      </c>
      <c r="F25" s="52">
        <v>145443</v>
      </c>
      <c r="G25" s="52">
        <v>4578</v>
      </c>
    </row>
    <row r="26" spans="2:7" x14ac:dyDescent="0.15">
      <c r="B26" s="51">
        <v>40422</v>
      </c>
      <c r="C26" s="52">
        <v>15204</v>
      </c>
      <c r="D26" s="53">
        <v>43.873958333333356</v>
      </c>
      <c r="E26" s="53">
        <v>2.7540393518518504</v>
      </c>
      <c r="F26" s="52">
        <v>150857</v>
      </c>
      <c r="G26" s="52">
        <v>4236</v>
      </c>
    </row>
    <row r="27" spans="2:7" x14ac:dyDescent="0.15">
      <c r="B27" s="51">
        <v>40422</v>
      </c>
      <c r="C27" s="52">
        <v>10005</v>
      </c>
      <c r="D27" s="53">
        <v>28.585717592592587</v>
      </c>
      <c r="E27" s="53">
        <v>1.7153935185185181</v>
      </c>
      <c r="F27" s="52">
        <v>100245</v>
      </c>
      <c r="G27" s="52">
        <v>2498</v>
      </c>
    </row>
    <row r="28" spans="2:7" x14ac:dyDescent="0.15">
      <c r="B28" s="51">
        <v>40422</v>
      </c>
      <c r="C28" s="52">
        <v>16737</v>
      </c>
      <c r="D28" s="53">
        <v>52.269930555555568</v>
      </c>
      <c r="E28" s="53">
        <v>3.1671874999999998</v>
      </c>
      <c r="F28" s="52">
        <v>169480</v>
      </c>
      <c r="G28" s="52">
        <v>5189</v>
      </c>
    </row>
    <row r="29" spans="2:7" x14ac:dyDescent="0.15">
      <c r="B29" s="51">
        <v>40422</v>
      </c>
      <c r="C29" s="52">
        <v>18236</v>
      </c>
      <c r="D29" s="53">
        <v>47.650219907407397</v>
      </c>
      <c r="E29" s="53">
        <v>3.2193865740740715</v>
      </c>
      <c r="F29" s="52">
        <v>166483</v>
      </c>
      <c r="G29" s="52">
        <v>7790</v>
      </c>
    </row>
    <row r="30" spans="2:7" x14ac:dyDescent="0.15">
      <c r="B30" s="51">
        <v>40423</v>
      </c>
      <c r="C30" s="52">
        <v>14499</v>
      </c>
      <c r="D30" s="53">
        <v>45.834409722222233</v>
      </c>
      <c r="E30" s="53">
        <v>2.5483796296296291</v>
      </c>
      <c r="F30" s="52">
        <v>145809</v>
      </c>
      <c r="G30" s="52">
        <v>3900</v>
      </c>
    </row>
    <row r="31" spans="2:7" x14ac:dyDescent="0.15">
      <c r="B31" s="51">
        <v>40423</v>
      </c>
      <c r="C31" s="52">
        <v>16177</v>
      </c>
      <c r="D31" s="53">
        <v>49.537071759259327</v>
      </c>
      <c r="E31" s="53">
        <v>2.5859722222222215</v>
      </c>
      <c r="F31" s="52">
        <v>159560</v>
      </c>
      <c r="G31" s="52">
        <v>4620</v>
      </c>
    </row>
    <row r="33" spans="2:8" x14ac:dyDescent="0.15">
      <c r="B33" s="54" t="s">
        <v>183</v>
      </c>
    </row>
    <row r="34" spans="2:8" x14ac:dyDescent="0.15">
      <c r="B34" s="54" t="s">
        <v>184</v>
      </c>
    </row>
    <row r="36" spans="2:8" x14ac:dyDescent="0.15">
      <c r="B36" s="4" t="s">
        <v>175</v>
      </c>
    </row>
    <row r="38" spans="2:8" x14ac:dyDescent="0.15">
      <c r="B38" s="100" t="s">
        <v>169</v>
      </c>
      <c r="C38" s="100" t="s">
        <v>170</v>
      </c>
      <c r="D38" s="100" t="s">
        <v>171</v>
      </c>
      <c r="E38" s="100" t="s">
        <v>172</v>
      </c>
      <c r="F38" s="100" t="s">
        <v>173</v>
      </c>
      <c r="G38" s="100" t="s">
        <v>174</v>
      </c>
    </row>
    <row r="39" spans="2:8" x14ac:dyDescent="0.15">
      <c r="B39" s="101"/>
      <c r="C39" s="52">
        <v>8725</v>
      </c>
      <c r="D39" s="53"/>
      <c r="E39" s="53"/>
      <c r="F39" s="52"/>
      <c r="G39" s="52"/>
    </row>
    <row r="40" spans="2:8" x14ac:dyDescent="0.15">
      <c r="B40" s="101"/>
      <c r="C40" s="102"/>
      <c r="D40" s="103"/>
      <c r="E40" s="103"/>
      <c r="F40" s="102"/>
      <c r="G40" s="102"/>
      <c r="H40" s="36"/>
    </row>
    <row r="41" spans="2:8" x14ac:dyDescent="0.15">
      <c r="B41" s="101"/>
      <c r="C41" s="102"/>
      <c r="D41" s="103"/>
      <c r="E41" s="103"/>
      <c r="F41" s="102"/>
      <c r="G41" s="102"/>
    </row>
    <row r="42" spans="2:8" x14ac:dyDescent="0.15">
      <c r="B42" s="101"/>
      <c r="C42" s="102"/>
      <c r="D42" s="103"/>
      <c r="E42" s="103"/>
      <c r="F42" s="102"/>
      <c r="G42" s="102"/>
    </row>
    <row r="43" spans="2:8" x14ac:dyDescent="0.15">
      <c r="B43" s="101"/>
      <c r="C43" s="102"/>
      <c r="D43" s="103"/>
      <c r="E43" s="103"/>
      <c r="F43" s="102"/>
      <c r="G43" s="102"/>
    </row>
    <row r="44" spans="2:8" x14ac:dyDescent="0.15">
      <c r="B44" s="101"/>
      <c r="C44" s="102"/>
      <c r="D44" s="103"/>
      <c r="E44" s="103"/>
      <c r="F44" s="102"/>
      <c r="G44" s="102"/>
    </row>
    <row r="45" spans="2:8" x14ac:dyDescent="0.15">
      <c r="B45" s="101"/>
      <c r="C45" s="102"/>
      <c r="D45" s="103"/>
      <c r="E45" s="103"/>
      <c r="F45" s="102"/>
      <c r="G45" s="102"/>
    </row>
    <row r="46" spans="2:8" x14ac:dyDescent="0.15">
      <c r="B46" s="101"/>
      <c r="C46" s="102"/>
      <c r="D46" s="103"/>
      <c r="E46" s="103"/>
      <c r="F46" s="102"/>
      <c r="G46" s="102"/>
    </row>
    <row r="47" spans="2:8" x14ac:dyDescent="0.15">
      <c r="B47" s="101"/>
      <c r="C47" s="102"/>
      <c r="D47" s="103"/>
      <c r="E47" s="103"/>
      <c r="F47" s="102"/>
      <c r="G47" s="102"/>
    </row>
    <row r="48" spans="2:8" x14ac:dyDescent="0.15">
      <c r="B48" s="101"/>
      <c r="C48" s="102"/>
      <c r="D48" s="103"/>
      <c r="E48" s="103"/>
      <c r="F48" s="102"/>
      <c r="G48" s="102"/>
    </row>
    <row r="49" spans="2:7" x14ac:dyDescent="0.15">
      <c r="B49" s="101"/>
      <c r="C49" s="102"/>
      <c r="D49" s="103"/>
      <c r="E49" s="103"/>
      <c r="F49" s="102"/>
      <c r="G49" s="102"/>
    </row>
    <row r="50" spans="2:7" x14ac:dyDescent="0.15">
      <c r="B50" s="101"/>
      <c r="C50" s="102"/>
      <c r="D50" s="103"/>
      <c r="E50" s="103"/>
      <c r="F50" s="102"/>
      <c r="G50" s="102"/>
    </row>
    <row r="51" spans="2:7" x14ac:dyDescent="0.15">
      <c r="B51" s="101"/>
      <c r="C51" s="102"/>
      <c r="D51" s="103"/>
      <c r="E51" s="103"/>
      <c r="F51" s="102"/>
      <c r="G51" s="102"/>
    </row>
    <row r="52" spans="2:7" x14ac:dyDescent="0.15">
      <c r="B52" s="101"/>
      <c r="C52" s="102"/>
      <c r="D52" s="103"/>
      <c r="E52" s="103"/>
      <c r="F52" s="102"/>
      <c r="G52" s="102"/>
    </row>
    <row r="53" spans="2:7" x14ac:dyDescent="0.15">
      <c r="B53" s="101"/>
      <c r="C53" s="102"/>
      <c r="D53" s="103"/>
      <c r="E53" s="103"/>
      <c r="F53" s="102"/>
      <c r="G53" s="102"/>
    </row>
    <row r="54" spans="2:7" x14ac:dyDescent="0.15">
      <c r="B54" s="101"/>
      <c r="C54" s="102"/>
      <c r="D54" s="103"/>
      <c r="E54" s="103"/>
      <c r="F54" s="102"/>
      <c r="G54" s="102"/>
    </row>
    <row r="55" spans="2:7" x14ac:dyDescent="0.15">
      <c r="B55" s="101"/>
      <c r="C55" s="102"/>
      <c r="D55" s="103"/>
      <c r="E55" s="103"/>
      <c r="F55" s="102"/>
      <c r="G55" s="102"/>
    </row>
    <row r="56" spans="2:7" x14ac:dyDescent="0.15">
      <c r="B56" s="101"/>
      <c r="C56" s="102"/>
      <c r="D56" s="103"/>
      <c r="E56" s="103"/>
      <c r="F56" s="102"/>
      <c r="G56" s="102"/>
    </row>
    <row r="57" spans="2:7" x14ac:dyDescent="0.15">
      <c r="B57" s="101"/>
      <c r="C57" s="102"/>
      <c r="D57" s="103"/>
      <c r="E57" s="103"/>
      <c r="F57" s="102"/>
      <c r="G57" s="102"/>
    </row>
    <row r="58" spans="2:7" x14ac:dyDescent="0.15">
      <c r="B58" s="101"/>
      <c r="C58" s="102"/>
      <c r="D58" s="103"/>
      <c r="E58" s="103"/>
      <c r="F58" s="102"/>
      <c r="G58" s="102"/>
    </row>
    <row r="59" spans="2:7" x14ac:dyDescent="0.15">
      <c r="B59" s="101"/>
      <c r="C59" s="102"/>
      <c r="D59" s="103"/>
      <c r="E59" s="103"/>
      <c r="F59" s="102"/>
      <c r="G59" s="102"/>
    </row>
    <row r="60" spans="2:7" x14ac:dyDescent="0.15">
      <c r="B60" s="101"/>
      <c r="C60" s="102"/>
      <c r="D60" s="103"/>
      <c r="E60" s="103"/>
      <c r="F60" s="102"/>
      <c r="G60" s="102"/>
    </row>
    <row r="61" spans="2:7" x14ac:dyDescent="0.15">
      <c r="B61" s="101"/>
      <c r="C61" s="102"/>
      <c r="D61" s="103"/>
      <c r="E61" s="103"/>
      <c r="F61" s="102"/>
      <c r="G61" s="102"/>
    </row>
    <row r="62" spans="2:7" x14ac:dyDescent="0.15">
      <c r="B62" s="101"/>
      <c r="C62" s="102"/>
      <c r="D62" s="103"/>
      <c r="E62" s="103"/>
      <c r="F62" s="102"/>
      <c r="G62" s="102"/>
    </row>
    <row r="63" spans="2:7" x14ac:dyDescent="0.15">
      <c r="B63" s="101"/>
      <c r="C63" s="102"/>
      <c r="D63" s="103"/>
      <c r="E63" s="103"/>
      <c r="F63" s="102"/>
      <c r="G63" s="102"/>
    </row>
    <row r="64" spans="2:7" x14ac:dyDescent="0.15">
      <c r="B64" s="101"/>
      <c r="C64" s="102"/>
      <c r="D64" s="103"/>
      <c r="E64" s="103"/>
      <c r="F64" s="102"/>
      <c r="G64" s="102"/>
    </row>
    <row r="65" spans="2:7" x14ac:dyDescent="0.15">
      <c r="B65" s="101"/>
      <c r="C65" s="102"/>
      <c r="D65" s="103"/>
      <c r="E65" s="103"/>
      <c r="F65" s="102"/>
      <c r="G65" s="102"/>
    </row>
    <row r="66" spans="2:7" x14ac:dyDescent="0.15">
      <c r="B66" s="101"/>
      <c r="C66" s="102"/>
      <c r="D66" s="103"/>
      <c r="E66" s="103"/>
      <c r="F66" s="102"/>
      <c r="G66" s="102"/>
    </row>
  </sheetData>
  <phoneticPr fontId="0" type="noConversion"/>
  <dataValidations count="2">
    <dataValidation type="list" allowBlank="1" showInputMessage="1" showErrorMessage="1" sqref="C39">
      <formula1>$C$5:$C$31</formula1>
    </dataValidation>
    <dataValidation type="custom" allowBlank="1" showInputMessage="1" showErrorMessage="1" sqref="D39">
      <formula1>IF(C39=C5,D5)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M52"/>
  <sheetViews>
    <sheetView showGridLines="0" showRowColHeaders="0" workbookViewId="0">
      <selection activeCell="I1" sqref="I1"/>
    </sheetView>
  </sheetViews>
  <sheetFormatPr defaultRowHeight="10.5" x14ac:dyDescent="0.15"/>
  <cols>
    <col min="2" max="2" width="9.6640625" bestFit="1" customWidth="1"/>
    <col min="3" max="3" width="13.33203125" bestFit="1" customWidth="1"/>
    <col min="4" max="4" width="10.5" bestFit="1" customWidth="1"/>
    <col min="5" max="5" width="10.33203125" bestFit="1" customWidth="1"/>
    <col min="6" max="6" width="14" bestFit="1" customWidth="1"/>
    <col min="7" max="7" width="15.33203125" bestFit="1" customWidth="1"/>
    <col min="8" max="8" width="12.1640625" bestFit="1" customWidth="1"/>
    <col min="9" max="10" width="10.5" customWidth="1"/>
    <col min="11" max="11" width="26.5" customWidth="1"/>
    <col min="12" max="13" width="26" bestFit="1" customWidth="1"/>
  </cols>
  <sheetData>
    <row r="2" spans="1:13" x14ac:dyDescent="0.15">
      <c r="B2" s="69" t="s">
        <v>196</v>
      </c>
    </row>
    <row r="4" spans="1:13" s="74" customFormat="1" ht="16.5" customHeight="1" x14ac:dyDescent="0.15">
      <c r="A4"/>
      <c r="B4" t="s">
        <v>195</v>
      </c>
      <c r="C4"/>
      <c r="D4"/>
      <c r="E4"/>
      <c r="F4"/>
      <c r="G4"/>
      <c r="H4"/>
      <c r="I4"/>
      <c r="J4" s="73"/>
      <c r="K4" s="72" t="s">
        <v>187</v>
      </c>
      <c r="L4" s="35">
        <v>10</v>
      </c>
      <c r="M4" s="75"/>
    </row>
    <row r="5" spans="1:13" x14ac:dyDescent="0.15">
      <c r="B5" t="s">
        <v>190</v>
      </c>
      <c r="K5" s="72" t="s">
        <v>188</v>
      </c>
      <c r="L5" s="108"/>
    </row>
    <row r="6" spans="1:13" x14ac:dyDescent="0.15">
      <c r="B6" s="37" t="s">
        <v>191</v>
      </c>
    </row>
    <row r="7" spans="1:13" x14ac:dyDescent="0.15">
      <c r="B7" t="s">
        <v>189</v>
      </c>
      <c r="D7" t="s">
        <v>192</v>
      </c>
    </row>
    <row r="8" spans="1:13" x14ac:dyDescent="0.15">
      <c r="B8" t="s">
        <v>193</v>
      </c>
      <c r="D8" t="s">
        <v>194</v>
      </c>
    </row>
    <row r="11" spans="1:13" x14ac:dyDescent="0.15">
      <c r="A11" s="74"/>
      <c r="B11" s="76" t="s">
        <v>169</v>
      </c>
      <c r="C11" s="77" t="s">
        <v>170</v>
      </c>
      <c r="D11" s="77" t="s">
        <v>171</v>
      </c>
      <c r="E11" s="77" t="s">
        <v>172</v>
      </c>
      <c r="F11" s="77" t="s">
        <v>173</v>
      </c>
      <c r="G11" s="77" t="s">
        <v>174</v>
      </c>
    </row>
    <row r="12" spans="1:13" x14ac:dyDescent="0.15">
      <c r="B12" s="78">
        <v>40783</v>
      </c>
      <c r="C12" s="52">
        <v>13654</v>
      </c>
      <c r="D12" s="53">
        <v>40.959780092592624</v>
      </c>
      <c r="E12" s="53">
        <v>2.3611689814814811</v>
      </c>
      <c r="F12" s="52">
        <v>148741</v>
      </c>
      <c r="G12" s="52">
        <v>4470</v>
      </c>
    </row>
    <row r="13" spans="1:13" x14ac:dyDescent="0.15">
      <c r="B13" s="78">
        <v>40784</v>
      </c>
      <c r="C13" s="52">
        <v>8664</v>
      </c>
      <c r="D13" s="53">
        <v>25.109293981481482</v>
      </c>
      <c r="E13" s="53">
        <v>1.7394212962962965</v>
      </c>
      <c r="F13" s="52">
        <v>113837</v>
      </c>
      <c r="G13" s="52">
        <v>2956</v>
      </c>
    </row>
    <row r="14" spans="1:13" x14ac:dyDescent="0.15">
      <c r="B14" s="78">
        <v>40785</v>
      </c>
      <c r="C14" s="52">
        <v>7034</v>
      </c>
      <c r="D14" s="53">
        <v>43.847118055555534</v>
      </c>
      <c r="E14" s="53">
        <v>1.0859259259259257</v>
      </c>
      <c r="F14" s="52">
        <v>146713</v>
      </c>
      <c r="G14" s="52">
        <v>3800</v>
      </c>
    </row>
    <row r="15" spans="1:13" x14ac:dyDescent="0.15">
      <c r="B15" s="78">
        <v>40785</v>
      </c>
      <c r="C15" s="52">
        <v>8000</v>
      </c>
      <c r="D15" s="53">
        <v>19.055405092592594</v>
      </c>
      <c r="E15" s="53">
        <v>2.3802662037037039</v>
      </c>
      <c r="F15" s="52">
        <v>110775</v>
      </c>
      <c r="G15" s="52">
        <v>5817</v>
      </c>
    </row>
    <row r="16" spans="1:13" x14ac:dyDescent="0.15">
      <c r="B16" s="78">
        <v>40785</v>
      </c>
      <c r="C16" s="52">
        <v>7500</v>
      </c>
      <c r="D16" s="53">
        <v>51.159004629629628</v>
      </c>
      <c r="E16" s="53">
        <v>1.0859259259259257</v>
      </c>
      <c r="F16" s="52">
        <v>118674</v>
      </c>
      <c r="G16" s="52">
        <v>3350</v>
      </c>
    </row>
    <row r="17" spans="2:7" x14ac:dyDescent="0.15">
      <c r="B17" s="78">
        <v>40785</v>
      </c>
      <c r="C17" s="52">
        <v>6589</v>
      </c>
      <c r="D17" s="53">
        <v>19.055405092592594</v>
      </c>
      <c r="E17" s="53">
        <v>1.9929976851851847</v>
      </c>
      <c r="F17" s="52">
        <v>120079</v>
      </c>
      <c r="G17" s="52">
        <v>3800</v>
      </c>
    </row>
    <row r="18" spans="2:7" x14ac:dyDescent="0.15">
      <c r="B18" s="78">
        <v>40786</v>
      </c>
      <c r="C18" s="52">
        <v>21437</v>
      </c>
      <c r="D18" s="53">
        <v>66.605925925925973</v>
      </c>
      <c r="E18" s="53">
        <v>4.224953703703707</v>
      </c>
      <c r="F18" s="52">
        <v>186768</v>
      </c>
      <c r="G18" s="52">
        <v>8927</v>
      </c>
    </row>
    <row r="19" spans="2:7" x14ac:dyDescent="0.15">
      <c r="B19" s="78">
        <v>40756</v>
      </c>
      <c r="C19" s="52">
        <v>19407</v>
      </c>
      <c r="D19" s="53">
        <v>63.403206018518517</v>
      </c>
      <c r="E19" s="53">
        <v>3.8561111111111117</v>
      </c>
      <c r="F19" s="52">
        <v>187671</v>
      </c>
      <c r="G19" s="52">
        <v>6357</v>
      </c>
    </row>
    <row r="20" spans="2:7" x14ac:dyDescent="0.15">
      <c r="B20" s="78">
        <v>40757</v>
      </c>
      <c r="C20" s="52">
        <v>17314</v>
      </c>
      <c r="D20" s="53">
        <v>56.1559375</v>
      </c>
      <c r="E20" s="53">
        <v>3.4016666666666651</v>
      </c>
      <c r="F20" s="52">
        <v>173503</v>
      </c>
      <c r="G20" s="52">
        <v>5365</v>
      </c>
    </row>
    <row r="21" spans="2:7" x14ac:dyDescent="0.15">
      <c r="B21" s="78">
        <v>40766</v>
      </c>
      <c r="C21" s="52">
        <v>13347</v>
      </c>
      <c r="D21" s="53">
        <v>41.673842592592599</v>
      </c>
      <c r="E21" s="53">
        <v>2.5447106481481483</v>
      </c>
      <c r="F21" s="52">
        <v>135721</v>
      </c>
      <c r="G21" s="52">
        <v>4007</v>
      </c>
    </row>
    <row r="22" spans="2:7" x14ac:dyDescent="0.15">
      <c r="B22" s="78">
        <v>40766</v>
      </c>
      <c r="C22" s="52">
        <v>8000</v>
      </c>
      <c r="D22" s="53">
        <v>19.055405092592594</v>
      </c>
      <c r="E22" s="53">
        <v>2.3802662037037039</v>
      </c>
      <c r="F22" s="52">
        <v>110775</v>
      </c>
      <c r="G22" s="52">
        <v>5817</v>
      </c>
    </row>
    <row r="23" spans="2:7" x14ac:dyDescent="0.15">
      <c r="B23" s="78">
        <v>40766</v>
      </c>
      <c r="C23" s="52">
        <v>14499</v>
      </c>
      <c r="D23" s="53">
        <v>45.834409722222233</v>
      </c>
      <c r="E23" s="53">
        <v>2.5483796296296291</v>
      </c>
      <c r="F23" s="52">
        <v>145809</v>
      </c>
      <c r="G23" s="52">
        <v>3900</v>
      </c>
    </row>
    <row r="24" spans="2:7" x14ac:dyDescent="0.15">
      <c r="B24" s="78">
        <v>40757</v>
      </c>
      <c r="C24" s="52">
        <v>15753</v>
      </c>
      <c r="D24" s="53">
        <v>51.477418981481485</v>
      </c>
      <c r="E24" s="53">
        <v>3.0864814814814818</v>
      </c>
      <c r="F24" s="52">
        <v>161473</v>
      </c>
      <c r="G24" s="52">
        <v>5817</v>
      </c>
    </row>
    <row r="25" spans="2:7" x14ac:dyDescent="0.15">
      <c r="B25" s="78">
        <v>40757</v>
      </c>
      <c r="C25" s="52">
        <v>18593</v>
      </c>
      <c r="D25" s="53">
        <v>57.570636574074065</v>
      </c>
      <c r="E25" s="53">
        <v>3.6380671296296305</v>
      </c>
      <c r="F25" s="52">
        <v>180772</v>
      </c>
      <c r="G25" s="52">
        <v>6048</v>
      </c>
    </row>
    <row r="26" spans="2:7" x14ac:dyDescent="0.15">
      <c r="B26" s="78">
        <v>40757</v>
      </c>
      <c r="C26" s="52">
        <v>16177</v>
      </c>
      <c r="D26" s="53">
        <v>49.537071759259327</v>
      </c>
      <c r="E26" s="53">
        <v>2.5859722222222215</v>
      </c>
      <c r="F26" s="52">
        <v>159560</v>
      </c>
      <c r="G26" s="52">
        <v>4620</v>
      </c>
    </row>
    <row r="27" spans="2:7" x14ac:dyDescent="0.15">
      <c r="B27" s="78">
        <v>40758</v>
      </c>
      <c r="C27" s="52">
        <v>16147</v>
      </c>
      <c r="D27" s="53">
        <v>51.515347222222218</v>
      </c>
      <c r="E27" s="53">
        <v>3.1699884259259239</v>
      </c>
      <c r="F27" s="52">
        <v>161847</v>
      </c>
      <c r="G27" s="52">
        <v>5421</v>
      </c>
    </row>
    <row r="28" spans="2:7" x14ac:dyDescent="0.15">
      <c r="B28" s="78">
        <v>40759</v>
      </c>
      <c r="C28" s="52">
        <v>13737</v>
      </c>
      <c r="D28" s="53">
        <v>42.861076388888875</v>
      </c>
      <c r="E28" s="53">
        <v>2.6624305555555554</v>
      </c>
      <c r="F28" s="52">
        <v>146713</v>
      </c>
      <c r="G28" s="52">
        <v>4482</v>
      </c>
    </row>
    <row r="29" spans="2:7" x14ac:dyDescent="0.15">
      <c r="B29" s="78">
        <v>40760</v>
      </c>
      <c r="C29" s="52">
        <v>8725</v>
      </c>
      <c r="D29" s="53">
        <v>27.021458333333339</v>
      </c>
      <c r="E29" s="53">
        <v>2.0320833333333326</v>
      </c>
      <c r="F29" s="52">
        <v>98261</v>
      </c>
      <c r="G29" s="52">
        <v>2899</v>
      </c>
    </row>
    <row r="30" spans="2:7" x14ac:dyDescent="0.15">
      <c r="B30" s="78">
        <v>40760</v>
      </c>
      <c r="C30" s="52">
        <v>10005</v>
      </c>
      <c r="D30" s="53">
        <v>28.585717592592587</v>
      </c>
      <c r="E30" s="53">
        <v>1.7153935185185181</v>
      </c>
      <c r="F30" s="52">
        <v>100245</v>
      </c>
      <c r="G30" s="52">
        <v>2498</v>
      </c>
    </row>
    <row r="31" spans="2:7" x14ac:dyDescent="0.15">
      <c r="B31" s="78">
        <v>40761</v>
      </c>
      <c r="C31" s="52">
        <v>15753</v>
      </c>
      <c r="D31" s="53">
        <v>51.477418981481485</v>
      </c>
      <c r="E31" s="53">
        <v>3.0864814814814818</v>
      </c>
      <c r="F31" s="52">
        <v>161473</v>
      </c>
      <c r="G31" s="52">
        <v>5817</v>
      </c>
    </row>
    <row r="32" spans="2:7" x14ac:dyDescent="0.15">
      <c r="B32" s="78">
        <v>40762</v>
      </c>
      <c r="C32" s="52">
        <v>18593</v>
      </c>
      <c r="D32" s="53">
        <v>57.570636574074065</v>
      </c>
      <c r="E32" s="53">
        <v>3.6380671296296305</v>
      </c>
      <c r="F32" s="52">
        <v>180772</v>
      </c>
      <c r="G32" s="52">
        <v>6048</v>
      </c>
    </row>
    <row r="33" spans="2:7" x14ac:dyDescent="0.15">
      <c r="B33" s="78">
        <v>40763</v>
      </c>
      <c r="C33" s="52">
        <v>16041</v>
      </c>
      <c r="D33" s="53">
        <v>51.159004629629628</v>
      </c>
      <c r="E33" s="53">
        <v>2.81377314814815</v>
      </c>
      <c r="F33" s="52">
        <v>162581</v>
      </c>
      <c r="G33" s="52">
        <v>5064</v>
      </c>
    </row>
    <row r="34" spans="2:7" x14ac:dyDescent="0.15">
      <c r="B34" s="78">
        <v>40764</v>
      </c>
      <c r="C34" s="52">
        <v>16244</v>
      </c>
      <c r="D34" s="53">
        <v>49.889594907407428</v>
      </c>
      <c r="E34" s="53">
        <v>3.1020717592592573</v>
      </c>
      <c r="F34" s="52">
        <v>172741</v>
      </c>
      <c r="G34" s="52">
        <v>4695</v>
      </c>
    </row>
    <row r="35" spans="2:7" x14ac:dyDescent="0.15">
      <c r="B35" s="78">
        <v>40765</v>
      </c>
      <c r="C35" s="52">
        <v>14434</v>
      </c>
      <c r="D35" s="53">
        <v>42.835393518518508</v>
      </c>
      <c r="E35" s="53">
        <v>2.3802662037037039</v>
      </c>
      <c r="F35" s="52">
        <v>135145</v>
      </c>
      <c r="G35" s="52">
        <v>3461</v>
      </c>
    </row>
    <row r="36" spans="2:7" x14ac:dyDescent="0.15">
      <c r="B36" s="78">
        <v>40766</v>
      </c>
      <c r="C36" s="52">
        <v>13347</v>
      </c>
      <c r="D36" s="53">
        <v>41.673842592592599</v>
      </c>
      <c r="E36" s="53">
        <v>2.5447106481481483</v>
      </c>
      <c r="F36" s="52">
        <v>135721</v>
      </c>
      <c r="G36" s="52">
        <v>4007</v>
      </c>
    </row>
    <row r="37" spans="2:7" x14ac:dyDescent="0.15">
      <c r="B37" s="78">
        <v>40767</v>
      </c>
      <c r="C37" s="52">
        <v>8157</v>
      </c>
      <c r="D37" s="53">
        <v>25.396620370370375</v>
      </c>
      <c r="E37" s="53">
        <v>1.4754861111111104</v>
      </c>
      <c r="F37" s="52">
        <v>96989</v>
      </c>
      <c r="G37" s="52">
        <v>2744</v>
      </c>
    </row>
    <row r="38" spans="2:7" x14ac:dyDescent="0.15">
      <c r="B38" s="78">
        <v>40768</v>
      </c>
      <c r="C38" s="52">
        <v>15018</v>
      </c>
      <c r="D38" s="53">
        <v>48.620833333333302</v>
      </c>
      <c r="E38" s="53">
        <v>2.338159722222223</v>
      </c>
      <c r="F38" s="52">
        <v>158830</v>
      </c>
      <c r="G38" s="52">
        <v>4218</v>
      </c>
    </row>
    <row r="39" spans="2:7" x14ac:dyDescent="0.15">
      <c r="B39" s="78">
        <v>40769</v>
      </c>
      <c r="C39" s="52">
        <v>16089</v>
      </c>
      <c r="D39" s="53">
        <v>50.542326388888846</v>
      </c>
      <c r="E39" s="53">
        <v>2.7036805555555552</v>
      </c>
      <c r="F39" s="52">
        <v>155934</v>
      </c>
      <c r="G39" s="52">
        <v>4443</v>
      </c>
    </row>
    <row r="40" spans="2:7" x14ac:dyDescent="0.15">
      <c r="B40" s="78">
        <v>40770</v>
      </c>
      <c r="C40" s="52">
        <v>14082</v>
      </c>
      <c r="D40" s="53">
        <v>43.847118055555534</v>
      </c>
      <c r="E40" s="53">
        <v>2.5940740740740758</v>
      </c>
      <c r="F40" s="52">
        <v>144062</v>
      </c>
      <c r="G40" s="52">
        <v>3940</v>
      </c>
    </row>
    <row r="41" spans="2:7" x14ac:dyDescent="0.15">
      <c r="B41" s="78">
        <v>40771</v>
      </c>
      <c r="C41" s="52">
        <v>12368</v>
      </c>
      <c r="D41" s="53">
        <v>37.960613425925906</v>
      </c>
      <c r="E41" s="53">
        <v>1.9929976851851847</v>
      </c>
      <c r="F41" s="52">
        <v>120068</v>
      </c>
      <c r="G41" s="52">
        <v>4388</v>
      </c>
    </row>
    <row r="42" spans="2:7" x14ac:dyDescent="0.15">
      <c r="B42" s="78">
        <v>40771</v>
      </c>
      <c r="C42" s="52">
        <v>7034</v>
      </c>
      <c r="D42" s="53">
        <v>43.847118055555534</v>
      </c>
      <c r="E42" s="53">
        <v>1.0859259259259257</v>
      </c>
      <c r="F42" s="52">
        <v>146713</v>
      </c>
      <c r="G42" s="52">
        <v>3800</v>
      </c>
    </row>
    <row r="43" spans="2:7" x14ac:dyDescent="0.15">
      <c r="B43" s="78">
        <v>40772</v>
      </c>
      <c r="C43" s="52">
        <v>15093</v>
      </c>
      <c r="D43" s="53">
        <v>44.534513888888902</v>
      </c>
      <c r="E43" s="53">
        <v>2.4321412037037056</v>
      </c>
      <c r="F43" s="52">
        <v>145443</v>
      </c>
      <c r="G43" s="52">
        <v>4578</v>
      </c>
    </row>
    <row r="44" spans="2:7" x14ac:dyDescent="0.15">
      <c r="B44" s="78">
        <v>40773</v>
      </c>
      <c r="C44" s="52">
        <v>15204</v>
      </c>
      <c r="D44" s="53">
        <v>43.873958333333356</v>
      </c>
      <c r="E44" s="53">
        <v>2.7540393518518504</v>
      </c>
      <c r="F44" s="52">
        <v>150857</v>
      </c>
      <c r="G44" s="52">
        <v>4236</v>
      </c>
    </row>
    <row r="45" spans="2:7" x14ac:dyDescent="0.15">
      <c r="B45" s="78">
        <v>40774</v>
      </c>
      <c r="C45" s="52">
        <v>10005</v>
      </c>
      <c r="D45" s="53">
        <v>28.585717592592587</v>
      </c>
      <c r="E45" s="53">
        <v>1.7153935185185181</v>
      </c>
      <c r="F45" s="52">
        <v>100245</v>
      </c>
      <c r="G45" s="52">
        <v>2498</v>
      </c>
    </row>
    <row r="46" spans="2:7" x14ac:dyDescent="0.15">
      <c r="B46" s="78">
        <v>40774</v>
      </c>
      <c r="C46" s="52">
        <v>13654</v>
      </c>
      <c r="D46" s="53">
        <v>40.959780092592624</v>
      </c>
      <c r="E46" s="53">
        <v>2.3611689814814811</v>
      </c>
      <c r="F46" s="52">
        <v>148741</v>
      </c>
      <c r="G46" s="52">
        <v>4470</v>
      </c>
    </row>
    <row r="47" spans="2:7" x14ac:dyDescent="0.15">
      <c r="B47" s="78">
        <v>40775</v>
      </c>
      <c r="C47" s="52">
        <v>16737</v>
      </c>
      <c r="D47" s="53">
        <v>52.269930555555568</v>
      </c>
      <c r="E47" s="53">
        <v>3.1671874999999998</v>
      </c>
      <c r="F47" s="52">
        <v>169480</v>
      </c>
      <c r="G47" s="52">
        <v>5189</v>
      </c>
    </row>
    <row r="48" spans="2:7" x14ac:dyDescent="0.15">
      <c r="B48" s="78">
        <v>40775</v>
      </c>
      <c r="C48" s="52">
        <v>6589</v>
      </c>
      <c r="D48" s="53">
        <v>19.055405092592594</v>
      </c>
      <c r="E48" s="53">
        <v>1.9929976851851847</v>
      </c>
      <c r="F48" s="52">
        <v>120079</v>
      </c>
      <c r="G48" s="52">
        <v>3800</v>
      </c>
    </row>
    <row r="49" spans="2:7" x14ac:dyDescent="0.15">
      <c r="B49" s="78">
        <v>40776</v>
      </c>
      <c r="C49" s="52">
        <v>18236</v>
      </c>
      <c r="D49" s="53">
        <v>47.650219907407397</v>
      </c>
      <c r="E49" s="53">
        <v>3.2193865740740715</v>
      </c>
      <c r="F49" s="52">
        <v>166483</v>
      </c>
      <c r="G49" s="52">
        <v>7790</v>
      </c>
    </row>
    <row r="50" spans="2:7" x14ac:dyDescent="0.15">
      <c r="B50" s="78">
        <v>40777</v>
      </c>
      <c r="C50" s="52">
        <v>14499</v>
      </c>
      <c r="D50" s="53">
        <v>45.834409722222233</v>
      </c>
      <c r="E50" s="53">
        <v>2.5483796296296291</v>
      </c>
      <c r="F50" s="52">
        <v>145809</v>
      </c>
      <c r="G50" s="52">
        <v>3900</v>
      </c>
    </row>
    <row r="51" spans="2:7" x14ac:dyDescent="0.15">
      <c r="B51" s="78">
        <v>40777</v>
      </c>
      <c r="C51" s="52">
        <v>6589</v>
      </c>
      <c r="D51" s="53">
        <v>19.055405092592594</v>
      </c>
      <c r="E51" s="53">
        <v>1.9929976851851847</v>
      </c>
      <c r="F51" s="52">
        <v>120079</v>
      </c>
      <c r="G51" s="52">
        <v>3800</v>
      </c>
    </row>
    <row r="52" spans="2:7" x14ac:dyDescent="0.15">
      <c r="B52" s="79">
        <v>40778</v>
      </c>
      <c r="C52" s="80">
        <v>16177</v>
      </c>
      <c r="D52" s="81">
        <v>49.537071759259327</v>
      </c>
      <c r="E52" s="81">
        <v>2.5859722222222215</v>
      </c>
      <c r="F52" s="80">
        <v>159560</v>
      </c>
      <c r="G52" s="80">
        <v>4620</v>
      </c>
    </row>
  </sheetData>
  <phoneticPr fontId="0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M20"/>
  <sheetViews>
    <sheetView showGridLines="0" showRowColHeaders="0" workbookViewId="0">
      <selection activeCell="F18" sqref="F18"/>
    </sheetView>
  </sheetViews>
  <sheetFormatPr defaultRowHeight="10.5" x14ac:dyDescent="0.15"/>
  <cols>
    <col min="2" max="2" width="13.83203125" bestFit="1" customWidth="1"/>
    <col min="3" max="4" width="13.5" customWidth="1"/>
    <col min="5" max="5" width="10.6640625" customWidth="1"/>
    <col min="6" max="6" width="11.33203125" customWidth="1"/>
    <col min="7" max="7" width="12.1640625" customWidth="1"/>
    <col min="8" max="8" width="13.5" customWidth="1"/>
    <col min="9" max="9" width="10.83203125" customWidth="1"/>
  </cols>
  <sheetData>
    <row r="2" spans="1:13" x14ac:dyDescent="0.15">
      <c r="B2" s="69" t="s">
        <v>197</v>
      </c>
    </row>
    <row r="4" spans="1:13" x14ac:dyDescent="0.15">
      <c r="K4" s="72" t="s">
        <v>187</v>
      </c>
      <c r="L4" s="35">
        <v>10</v>
      </c>
    </row>
    <row r="5" spans="1:13" x14ac:dyDescent="0.15">
      <c r="K5" s="72" t="s">
        <v>188</v>
      </c>
      <c r="L5" s="108">
        <v>10</v>
      </c>
    </row>
    <row r="6" spans="1:13" s="74" customFormat="1" ht="16.5" customHeight="1" x14ac:dyDescent="0.15">
      <c r="A6"/>
      <c r="B6"/>
      <c r="C6"/>
      <c r="D6"/>
      <c r="E6"/>
      <c r="F6"/>
      <c r="G6"/>
      <c r="H6"/>
      <c r="I6"/>
      <c r="J6" s="73"/>
      <c r="K6" s="72"/>
      <c r="L6" s="35"/>
      <c r="M6" s="75"/>
    </row>
    <row r="7" spans="1:13" s="82" customFormat="1" ht="28.5" customHeight="1" x14ac:dyDescent="0.15">
      <c r="B7" s="83" t="s">
        <v>198</v>
      </c>
      <c r="C7" s="83" t="s">
        <v>199</v>
      </c>
      <c r="D7" s="83" t="s">
        <v>200</v>
      </c>
      <c r="E7" s="83" t="s">
        <v>201</v>
      </c>
      <c r="F7" s="83" t="s">
        <v>202</v>
      </c>
      <c r="G7" s="83" t="s">
        <v>203</v>
      </c>
      <c r="H7" s="83" t="s">
        <v>204</v>
      </c>
      <c r="I7" s="83" t="s">
        <v>205</v>
      </c>
      <c r="K7" s="83" t="s">
        <v>206</v>
      </c>
      <c r="L7" s="83" t="s">
        <v>205</v>
      </c>
    </row>
    <row r="8" spans="1:13" s="82" customFormat="1" ht="14.25" customHeight="1" x14ac:dyDescent="0.15">
      <c r="B8" s="84" t="s">
        <v>207</v>
      </c>
      <c r="C8" s="85">
        <v>24</v>
      </c>
      <c r="D8" s="85">
        <v>37</v>
      </c>
      <c r="E8" s="85">
        <v>78</v>
      </c>
      <c r="F8" s="85">
        <v>61</v>
      </c>
      <c r="G8" s="85">
        <f t="shared" ref="G8:G13" si="0">SUM(C8:F8)</f>
        <v>200</v>
      </c>
      <c r="H8" s="86">
        <f>G8/4</f>
        <v>50</v>
      </c>
      <c r="I8" s="85"/>
      <c r="K8" s="85">
        <v>45</v>
      </c>
      <c r="L8" s="85" t="s">
        <v>208</v>
      </c>
    </row>
    <row r="9" spans="1:13" s="82" customFormat="1" ht="14.25" customHeight="1" x14ac:dyDescent="0.15">
      <c r="B9" s="84" t="s">
        <v>209</v>
      </c>
      <c r="C9" s="85">
        <v>72</v>
      </c>
      <c r="D9" s="85">
        <v>40</v>
      </c>
      <c r="E9" s="85">
        <v>66</v>
      </c>
      <c r="F9" s="85">
        <v>69</v>
      </c>
      <c r="G9" s="85">
        <f t="shared" si="0"/>
        <v>247</v>
      </c>
      <c r="H9" s="86">
        <f t="shared" ref="H9:H11" si="1">G9/4</f>
        <v>61.75</v>
      </c>
      <c r="I9" s="85"/>
      <c r="K9" s="85">
        <v>50</v>
      </c>
      <c r="L9" s="85" t="s">
        <v>208</v>
      </c>
    </row>
    <row r="10" spans="1:13" s="82" customFormat="1" ht="14.25" customHeight="1" x14ac:dyDescent="0.15">
      <c r="B10" s="84" t="s">
        <v>210</v>
      </c>
      <c r="C10" s="85">
        <v>62</v>
      </c>
      <c r="D10" s="85">
        <v>58</v>
      </c>
      <c r="E10" s="85">
        <v>71</v>
      </c>
      <c r="F10" s="85">
        <v>78</v>
      </c>
      <c r="G10" s="85">
        <f t="shared" si="0"/>
        <v>269</v>
      </c>
      <c r="H10" s="86">
        <f t="shared" si="1"/>
        <v>67.25</v>
      </c>
      <c r="I10" s="85"/>
      <c r="K10" s="85">
        <v>55</v>
      </c>
      <c r="L10" s="85" t="s">
        <v>211</v>
      </c>
    </row>
    <row r="11" spans="1:13" s="82" customFormat="1" ht="14.25" customHeight="1" x14ac:dyDescent="0.15">
      <c r="B11" s="84" t="s">
        <v>212</v>
      </c>
      <c r="C11" s="85">
        <v>47</v>
      </c>
      <c r="D11" s="85">
        <v>65</v>
      </c>
      <c r="E11" s="85">
        <v>74</v>
      </c>
      <c r="F11" s="85">
        <v>53</v>
      </c>
      <c r="G11" s="85">
        <f t="shared" si="0"/>
        <v>239</v>
      </c>
      <c r="H11" s="86">
        <f t="shared" si="1"/>
        <v>59.75</v>
      </c>
      <c r="I11" s="85"/>
      <c r="K11" s="85">
        <v>60</v>
      </c>
      <c r="L11" s="85" t="s">
        <v>213</v>
      </c>
    </row>
    <row r="12" spans="1:13" s="82" customFormat="1" ht="14.25" customHeight="1" x14ac:dyDescent="0.15">
      <c r="B12" s="84" t="s">
        <v>214</v>
      </c>
      <c r="C12" s="85">
        <v>88</v>
      </c>
      <c r="D12" s="85">
        <v>43</v>
      </c>
      <c r="E12" s="85">
        <v>60</v>
      </c>
      <c r="F12" s="85">
        <v>68</v>
      </c>
      <c r="G12" s="85">
        <f t="shared" si="0"/>
        <v>259</v>
      </c>
      <c r="H12" s="86">
        <v>65</v>
      </c>
      <c r="I12" s="85"/>
      <c r="K12" s="85">
        <v>65</v>
      </c>
      <c r="L12" s="85" t="s">
        <v>215</v>
      </c>
    </row>
    <row r="13" spans="1:13" s="82" customFormat="1" ht="14.25" customHeight="1" x14ac:dyDescent="0.15">
      <c r="B13" s="84" t="s">
        <v>216</v>
      </c>
      <c r="C13" s="85">
        <v>72</v>
      </c>
      <c r="D13" s="85">
        <v>84</v>
      </c>
      <c r="E13" s="85">
        <v>62</v>
      </c>
      <c r="F13" s="85">
        <v>75</v>
      </c>
      <c r="G13" s="85">
        <f t="shared" si="0"/>
        <v>293</v>
      </c>
      <c r="H13" s="86">
        <v>70</v>
      </c>
      <c r="I13" s="85"/>
      <c r="K13" s="85">
        <v>70</v>
      </c>
      <c r="L13" s="85" t="s">
        <v>217</v>
      </c>
    </row>
    <row r="14" spans="1:13" s="82" customFormat="1" ht="14.25" customHeight="1" x14ac:dyDescent="0.15">
      <c r="K14" s="85">
        <v>75</v>
      </c>
      <c r="L14" s="85" t="s">
        <v>217</v>
      </c>
    </row>
    <row r="15" spans="1:13" s="82" customFormat="1" ht="14.25" customHeight="1" x14ac:dyDescent="0.15">
      <c r="H15" s="87"/>
    </row>
    <row r="16" spans="1:13" s="82" customFormat="1" ht="14.25" customHeight="1" x14ac:dyDescent="0.15">
      <c r="B16" s="88" t="s">
        <v>218</v>
      </c>
      <c r="H16" s="87"/>
    </row>
    <row r="17" spans="2:10" s="82" customFormat="1" ht="14.25" customHeight="1" x14ac:dyDescent="0.15">
      <c r="B17" s="88" t="s">
        <v>219</v>
      </c>
      <c r="H17" s="87"/>
    </row>
    <row r="18" spans="2:10" s="82" customFormat="1" ht="14.25" customHeight="1" x14ac:dyDescent="0.3">
      <c r="B18" s="88" t="s">
        <v>220</v>
      </c>
      <c r="H18" s="87"/>
      <c r="J18" s="98"/>
    </row>
    <row r="19" spans="2:10" s="82" customFormat="1" ht="14.25" customHeight="1" x14ac:dyDescent="0.15">
      <c r="B19" s="88"/>
    </row>
    <row r="20" spans="2:10" s="82" customFormat="1" ht="14.25" customHeight="1" x14ac:dyDescent="0.15">
      <c r="B20" s="88"/>
    </row>
  </sheetData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2:L25"/>
  <sheetViews>
    <sheetView showGridLines="0" workbookViewId="0">
      <selection activeCell="G13" sqref="G13"/>
    </sheetView>
  </sheetViews>
  <sheetFormatPr defaultColWidth="9.33203125" defaultRowHeight="12.75" x14ac:dyDescent="0.2"/>
  <cols>
    <col min="1" max="1" width="7.5" style="112" customWidth="1"/>
    <col min="2" max="2" width="9.33203125" style="112"/>
    <col min="3" max="3" width="21.33203125" style="112" bestFit="1" customWidth="1"/>
    <col min="4" max="4" width="11" style="112" bestFit="1" customWidth="1"/>
    <col min="5" max="5" width="26.1640625" style="112" customWidth="1"/>
    <col min="6" max="6" width="21.33203125" style="112" bestFit="1" customWidth="1"/>
    <col min="7" max="7" width="11" style="112" bestFit="1" customWidth="1"/>
    <col min="8" max="8" width="15.83203125" style="112" bestFit="1" customWidth="1"/>
    <col min="9" max="16384" width="9.33203125" style="112"/>
  </cols>
  <sheetData>
    <row r="2" spans="2:12" x14ac:dyDescent="0.2">
      <c r="B2" s="69" t="s">
        <v>260</v>
      </c>
      <c r="K2" s="72" t="s">
        <v>187</v>
      </c>
      <c r="L2" s="35">
        <v>10</v>
      </c>
    </row>
    <row r="3" spans="2:12" x14ac:dyDescent="0.2">
      <c r="B3" s="112" t="s">
        <v>259</v>
      </c>
      <c r="K3" s="72" t="s">
        <v>188</v>
      </c>
      <c r="L3" s="108"/>
    </row>
    <row r="5" spans="2:12" ht="13.5" thickBot="1" x14ac:dyDescent="0.25">
      <c r="F5" s="113" t="s">
        <v>2</v>
      </c>
      <c r="G5" s="113" t="s">
        <v>230</v>
      </c>
      <c r="H5" s="113" t="s">
        <v>231</v>
      </c>
    </row>
    <row r="6" spans="2:12" x14ac:dyDescent="0.2">
      <c r="B6" s="133">
        <v>1</v>
      </c>
      <c r="C6" s="114"/>
      <c r="F6" s="115" t="s">
        <v>232</v>
      </c>
      <c r="G6" s="115" t="s">
        <v>215</v>
      </c>
      <c r="H6" s="115" t="s">
        <v>233</v>
      </c>
      <c r="I6" s="112" t="b">
        <f>IF(G6="A",COUNTIF($H$6:$H$25,C14))</f>
        <v>0</v>
      </c>
    </row>
    <row r="7" spans="2:12" x14ac:dyDescent="0.2">
      <c r="B7" s="133"/>
      <c r="C7" s="116"/>
      <c r="F7" s="115" t="s">
        <v>234</v>
      </c>
      <c r="G7" s="115" t="s">
        <v>215</v>
      </c>
      <c r="H7" s="115" t="s">
        <v>235</v>
      </c>
      <c r="I7" s="112" t="b">
        <f t="shared" ref="I7:I25" si="0">IF(G7="A",COUNTIF($H$6:$H$25,C15))</f>
        <v>0</v>
      </c>
    </row>
    <row r="8" spans="2:12" x14ac:dyDescent="0.2">
      <c r="C8" s="116"/>
      <c r="F8" s="115" t="s">
        <v>236</v>
      </c>
      <c r="G8" s="115" t="s">
        <v>217</v>
      </c>
      <c r="H8" s="115" t="s">
        <v>233</v>
      </c>
      <c r="I8" s="112">
        <f t="shared" si="0"/>
        <v>4</v>
      </c>
    </row>
    <row r="9" spans="2:12" x14ac:dyDescent="0.2">
      <c r="C9" s="116"/>
      <c r="F9" s="115" t="s">
        <v>237</v>
      </c>
      <c r="G9" s="115" t="s">
        <v>217</v>
      </c>
      <c r="H9" s="115" t="s">
        <v>233</v>
      </c>
      <c r="I9" s="112">
        <f t="shared" si="0"/>
        <v>5</v>
      </c>
    </row>
    <row r="10" spans="2:12" ht="13.5" thickBot="1" x14ac:dyDescent="0.25">
      <c r="C10" s="117"/>
      <c r="F10" s="115" t="s">
        <v>238</v>
      </c>
      <c r="G10" s="115" t="s">
        <v>217</v>
      </c>
      <c r="H10" s="115" t="s">
        <v>233</v>
      </c>
      <c r="I10" s="112">
        <f t="shared" si="0"/>
        <v>0</v>
      </c>
    </row>
    <row r="11" spans="2:12" x14ac:dyDescent="0.2">
      <c r="F11" s="115" t="s">
        <v>239</v>
      </c>
      <c r="G11" s="115" t="s">
        <v>215</v>
      </c>
      <c r="H11" s="115" t="s">
        <v>233</v>
      </c>
      <c r="I11" s="112" t="b">
        <f t="shared" si="0"/>
        <v>0</v>
      </c>
    </row>
    <row r="12" spans="2:12" ht="13.5" thickBot="1" x14ac:dyDescent="0.25">
      <c r="F12" s="115" t="s">
        <v>240</v>
      </c>
      <c r="G12" s="115" t="s">
        <v>217</v>
      </c>
      <c r="H12" s="115" t="s">
        <v>235</v>
      </c>
      <c r="I12" s="112">
        <f t="shared" si="0"/>
        <v>0</v>
      </c>
    </row>
    <row r="13" spans="2:12" ht="13.5" thickBot="1" x14ac:dyDescent="0.25">
      <c r="C13" s="118" t="s">
        <v>2</v>
      </c>
      <c r="D13" s="119" t="s">
        <v>241</v>
      </c>
      <c r="F13" s="115" t="s">
        <v>242</v>
      </c>
      <c r="G13" s="115" t="s">
        <v>215</v>
      </c>
      <c r="H13" s="115" t="s">
        <v>235</v>
      </c>
      <c r="I13" s="112" t="b">
        <f t="shared" si="0"/>
        <v>0</v>
      </c>
    </row>
    <row r="14" spans="2:12" x14ac:dyDescent="0.2">
      <c r="C14" s="120" t="s">
        <v>233</v>
      </c>
      <c r="D14" s="121" t="b">
        <f>IF(G6="A",COUNTIF($H$6:$H$25,C14))</f>
        <v>0</v>
      </c>
      <c r="F14" s="115" t="s">
        <v>243</v>
      </c>
      <c r="G14" s="115" t="s">
        <v>217</v>
      </c>
      <c r="H14" s="115" t="s">
        <v>244</v>
      </c>
      <c r="I14" s="112">
        <f t="shared" si="0"/>
        <v>0</v>
      </c>
    </row>
    <row r="15" spans="2:12" x14ac:dyDescent="0.2">
      <c r="C15" s="122" t="s">
        <v>245</v>
      </c>
      <c r="D15" s="121" t="b">
        <f t="shared" ref="D15:D17" si="1">IF(G7="A",COUNTIF($H$6:$H$25,C15))</f>
        <v>0</v>
      </c>
      <c r="F15" s="115" t="s">
        <v>246</v>
      </c>
      <c r="G15" s="115" t="s">
        <v>215</v>
      </c>
      <c r="H15" s="115" t="s">
        <v>244</v>
      </c>
      <c r="I15" s="112" t="b">
        <f t="shared" si="0"/>
        <v>0</v>
      </c>
    </row>
    <row r="16" spans="2:12" x14ac:dyDescent="0.2">
      <c r="C16" s="122" t="s">
        <v>244</v>
      </c>
      <c r="D16" s="121">
        <f t="shared" si="1"/>
        <v>4</v>
      </c>
      <c r="F16" s="115" t="s">
        <v>247</v>
      </c>
      <c r="G16" s="115" t="s">
        <v>215</v>
      </c>
      <c r="H16" s="115" t="s">
        <v>245</v>
      </c>
      <c r="I16" s="112" t="b">
        <f t="shared" si="0"/>
        <v>0</v>
      </c>
    </row>
    <row r="17" spans="3:9" ht="13.5" thickBot="1" x14ac:dyDescent="0.25">
      <c r="C17" s="123" t="s">
        <v>235</v>
      </c>
      <c r="D17" s="121">
        <f t="shared" si="1"/>
        <v>5</v>
      </c>
      <c r="F17" s="115" t="s">
        <v>248</v>
      </c>
      <c r="G17" s="115" t="s">
        <v>215</v>
      </c>
      <c r="H17" s="115" t="s">
        <v>245</v>
      </c>
      <c r="I17" s="112" t="b">
        <f t="shared" si="0"/>
        <v>0</v>
      </c>
    </row>
    <row r="18" spans="3:9" ht="13.5" thickBot="1" x14ac:dyDescent="0.25">
      <c r="C18" s="118" t="s">
        <v>120</v>
      </c>
      <c r="D18" s="119">
        <f>SUM(D14:D17)</f>
        <v>9</v>
      </c>
      <c r="F18" s="115" t="s">
        <v>249</v>
      </c>
      <c r="G18" s="115" t="s">
        <v>215</v>
      </c>
      <c r="H18" s="115" t="s">
        <v>245</v>
      </c>
      <c r="I18" s="112" t="b">
        <f t="shared" si="0"/>
        <v>0</v>
      </c>
    </row>
    <row r="19" spans="3:9" x14ac:dyDescent="0.2">
      <c r="F19" s="115" t="s">
        <v>250</v>
      </c>
      <c r="G19" s="115" t="s">
        <v>217</v>
      </c>
      <c r="H19" s="115" t="s">
        <v>244</v>
      </c>
      <c r="I19" s="112">
        <f t="shared" si="0"/>
        <v>0</v>
      </c>
    </row>
    <row r="20" spans="3:9" x14ac:dyDescent="0.2">
      <c r="F20" s="115" t="s">
        <v>251</v>
      </c>
      <c r="G20" s="115" t="s">
        <v>217</v>
      </c>
      <c r="H20" s="115" t="s">
        <v>235</v>
      </c>
      <c r="I20" s="112">
        <f t="shared" si="0"/>
        <v>0</v>
      </c>
    </row>
    <row r="21" spans="3:9" x14ac:dyDescent="0.2">
      <c r="F21" s="115" t="s">
        <v>252</v>
      </c>
      <c r="G21" s="115" t="s">
        <v>217</v>
      </c>
      <c r="H21" s="115" t="s">
        <v>233</v>
      </c>
      <c r="I21" s="112">
        <f t="shared" si="0"/>
        <v>0</v>
      </c>
    </row>
    <row r="22" spans="3:9" x14ac:dyDescent="0.2">
      <c r="F22" s="115" t="s">
        <v>253</v>
      </c>
      <c r="G22" s="115" t="s">
        <v>217</v>
      </c>
      <c r="H22" s="115" t="s">
        <v>233</v>
      </c>
      <c r="I22" s="112">
        <f t="shared" si="0"/>
        <v>0</v>
      </c>
    </row>
    <row r="23" spans="3:9" x14ac:dyDescent="0.2">
      <c r="F23" s="115" t="s">
        <v>254</v>
      </c>
      <c r="G23" s="115" t="s">
        <v>217</v>
      </c>
      <c r="H23" s="115" t="s">
        <v>233</v>
      </c>
      <c r="I23" s="112">
        <f t="shared" si="0"/>
        <v>0</v>
      </c>
    </row>
    <row r="24" spans="3:9" x14ac:dyDescent="0.2">
      <c r="F24" s="115" t="s">
        <v>255</v>
      </c>
      <c r="G24" s="115" t="s">
        <v>217</v>
      </c>
      <c r="H24" s="115" t="s">
        <v>235</v>
      </c>
      <c r="I24" s="112">
        <f t="shared" si="0"/>
        <v>0</v>
      </c>
    </row>
    <row r="25" spans="3:9" x14ac:dyDescent="0.2">
      <c r="F25" s="115" t="s">
        <v>256</v>
      </c>
      <c r="G25" s="115" t="s">
        <v>215</v>
      </c>
      <c r="H25" s="115" t="s">
        <v>244</v>
      </c>
      <c r="I25" s="112" t="b">
        <f t="shared" si="0"/>
        <v>0</v>
      </c>
    </row>
  </sheetData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Group Box 1">
              <controlPr defaultSize="0" autoFill="0" autoPict="0">
                <anchor moveWithCells="1">
                  <from>
                    <xdr:col>2</xdr:col>
                    <xdr:colOff>0</xdr:colOff>
                    <xdr:row>4</xdr:row>
                    <xdr:rowOff>152400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Option Button 2">
              <controlPr defaultSize="0" autoFill="0" autoLine="0" autoPict="0">
                <anchor moveWithCells="1">
                  <from>
                    <xdr:col>2</xdr:col>
                    <xdr:colOff>171450</xdr:colOff>
                    <xdr:row>5</xdr:row>
                    <xdr:rowOff>95250</xdr:rowOff>
                  </from>
                  <to>
                    <xdr:col>2</xdr:col>
                    <xdr:colOff>1057275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Option Button 3">
              <controlPr defaultSize="0" autoFill="0" autoLine="0" autoPict="0">
                <anchor moveWithCells="1">
                  <from>
                    <xdr:col>2</xdr:col>
                    <xdr:colOff>171450</xdr:colOff>
                    <xdr:row>7</xdr:row>
                    <xdr:rowOff>95250</xdr:rowOff>
                  </from>
                  <to>
                    <xdr:col>2</xdr:col>
                    <xdr:colOff>1057275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3:B15"/>
  <sheetViews>
    <sheetView workbookViewId="0">
      <selection activeCell="B1" sqref="B1"/>
    </sheetView>
  </sheetViews>
  <sheetFormatPr defaultRowHeight="10.5" x14ac:dyDescent="0.15"/>
  <sheetData>
    <row r="3" spans="2:2" x14ac:dyDescent="0.15">
      <c r="B3" s="126" t="s">
        <v>60</v>
      </c>
    </row>
    <row r="4" spans="2:2" x14ac:dyDescent="0.15">
      <c r="B4" s="126" t="s">
        <v>263</v>
      </c>
    </row>
    <row r="5" spans="2:2" x14ac:dyDescent="0.15">
      <c r="B5" s="126" t="s">
        <v>264</v>
      </c>
    </row>
    <row r="6" spans="2:2" x14ac:dyDescent="0.15">
      <c r="B6" s="126" t="s">
        <v>265</v>
      </c>
    </row>
    <row r="7" spans="2:2" x14ac:dyDescent="0.15">
      <c r="B7" s="126" t="s">
        <v>266</v>
      </c>
    </row>
    <row r="8" spans="2:2" x14ac:dyDescent="0.15">
      <c r="B8" s="126" t="s">
        <v>267</v>
      </c>
    </row>
    <row r="9" spans="2:2" x14ac:dyDescent="0.15">
      <c r="B9" s="126" t="s">
        <v>268</v>
      </c>
    </row>
    <row r="10" spans="2:2" x14ac:dyDescent="0.15">
      <c r="B10" s="126" t="s">
        <v>269</v>
      </c>
    </row>
    <row r="11" spans="2:2" x14ac:dyDescent="0.15">
      <c r="B11" s="126" t="s">
        <v>270</v>
      </c>
    </row>
    <row r="12" spans="2:2" x14ac:dyDescent="0.15">
      <c r="B12" s="126" t="s">
        <v>271</v>
      </c>
    </row>
    <row r="13" spans="2:2" x14ac:dyDescent="0.15">
      <c r="B13" s="126" t="s">
        <v>272</v>
      </c>
    </row>
    <row r="14" spans="2:2" x14ac:dyDescent="0.15">
      <c r="B14" s="126" t="s">
        <v>273</v>
      </c>
    </row>
    <row r="15" spans="2:2" x14ac:dyDescent="0.15">
      <c r="B15" s="126" t="s">
        <v>274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R6"/>
  <sheetViews>
    <sheetView showGridLines="0" workbookViewId="0">
      <selection activeCell="C6" sqref="C6"/>
    </sheetView>
  </sheetViews>
  <sheetFormatPr defaultColWidth="9.33203125" defaultRowHeight="12.75" x14ac:dyDescent="0.2"/>
  <cols>
    <col min="1" max="1" width="6.33203125" style="112" customWidth="1"/>
    <col min="2" max="16384" width="9.33203125" style="112"/>
  </cols>
  <sheetData>
    <row r="2" spans="2:18" x14ac:dyDescent="0.2">
      <c r="B2" s="69" t="s">
        <v>261</v>
      </c>
    </row>
    <row r="3" spans="2:18" x14ac:dyDescent="0.2">
      <c r="B3" s="124" t="s">
        <v>258</v>
      </c>
      <c r="Q3" s="72" t="s">
        <v>187</v>
      </c>
      <c r="R3" s="35">
        <v>10</v>
      </c>
    </row>
    <row r="4" spans="2:18" x14ac:dyDescent="0.2">
      <c r="C4" s="125" t="s">
        <v>257</v>
      </c>
      <c r="Q4" s="72" t="s">
        <v>188</v>
      </c>
      <c r="R4" s="108"/>
    </row>
    <row r="6" spans="2:18" x14ac:dyDescent="0.2">
      <c r="C6" s="134"/>
    </row>
  </sheetData>
  <dataValidations count="1">
    <dataValidation type="list" allowBlank="1" showInputMessage="1" showErrorMessage="1" sqref="C6">
      <formula1>Month</formula1>
    </dataValidation>
  </dataValidation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Instructions</vt:lpstr>
      <vt:lpstr>Test 1</vt:lpstr>
      <vt:lpstr>Test 2</vt:lpstr>
      <vt:lpstr>Test 3</vt:lpstr>
      <vt:lpstr>Test 4</vt:lpstr>
      <vt:lpstr>Test 5</vt:lpstr>
      <vt:lpstr>Test 6</vt:lpstr>
      <vt:lpstr>Test 7</vt:lpstr>
      <vt:lpstr>Test 8</vt:lpstr>
      <vt:lpstr>Test 9</vt:lpstr>
      <vt:lpstr>Test 10</vt:lpstr>
      <vt:lpstr>base_ball</vt:lpstr>
      <vt:lpstr>cricket</vt:lpstr>
      <vt:lpstr>'Test 6'!Extract</vt:lpstr>
      <vt:lpstr>food</vt:lpstr>
      <vt:lpstr>fruit</vt:lpstr>
      <vt:lpstr>game</vt:lpstr>
      <vt:lpstr>hockey</vt:lpstr>
      <vt:lpstr>Month</vt:lpstr>
      <vt:lpstr>sweets</vt:lpstr>
      <vt:lpstr>vegetable</vt:lpstr>
    </vt:vector>
  </TitlesOfParts>
  <Company>IGS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Vikas_p</dc:creator>
  <cp:lastModifiedBy>Chiranjeevi Kudupudi</cp:lastModifiedBy>
  <dcterms:created xsi:type="dcterms:W3CDTF">2011-08-26T08:41:37Z</dcterms:created>
  <dcterms:modified xsi:type="dcterms:W3CDTF">2015-07-20T18:21:35Z</dcterms:modified>
</cp:coreProperties>
</file>